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pctpao365.sharepoint.com/sites/PCTPAShare/Shared Documents/TDA/Claims/Forms/2024-25/"/>
    </mc:Choice>
  </mc:AlternateContent>
  <xr:revisionPtr revIDLastSave="460" documentId="8_{F7332684-1819-4F09-B500-284D7C0DD7E7}" xr6:coauthVersionLast="47" xr6:coauthVersionMax="47" xr10:uidLastSave="{BC0CC44F-5610-4EC1-92B7-85EA0EE05E17}"/>
  <bookViews>
    <workbookView xWindow="-120" yWindow="-120" windowWidth="29040" windowHeight="15840" activeTab="1" xr2:uid="{00000000-000D-0000-FFFF-FFFF00000000}"/>
  </bookViews>
  <sheets>
    <sheet name="TDA Claim Worksheet" sheetId="1" r:id="rId1"/>
    <sheet name="STA Qualifying Criteria" sheetId="4" r:id="rId2"/>
    <sheet name="Sheet3" sheetId="3" r:id="rId3"/>
  </sheets>
  <definedNames>
    <definedName name="_xlnm.Print_Area" localSheetId="1">'STA Qualifying Criteria'!$C$1:$Q$64</definedName>
    <definedName name="_xlnm.Print_Area" localSheetId="0">'TDA Claim Worksheet'!$A$1:$H$215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3" i="4" l="1"/>
  <c r="K53" i="4"/>
  <c r="I53" i="4"/>
  <c r="G53" i="4"/>
  <c r="K57" i="4"/>
  <c r="X66" i="4"/>
  <c r="X65" i="4"/>
  <c r="X64" i="4" l="1"/>
  <c r="X63" i="4"/>
  <c r="M45" i="4"/>
  <c r="K45" i="4"/>
  <c r="I45" i="4"/>
  <c r="G45" i="4"/>
  <c r="X61" i="4" l="1"/>
  <c r="H154" i="1" l="1"/>
  <c r="H150" i="1"/>
  <c r="G49" i="4" l="1"/>
  <c r="I49" i="4"/>
  <c r="K49" i="4"/>
  <c r="M49" i="4"/>
  <c r="X55" i="4"/>
  <c r="X56" i="4"/>
  <c r="X57" i="4"/>
  <c r="X58" i="4"/>
  <c r="X59" i="4"/>
  <c r="X60" i="4"/>
  <c r="I55" i="4"/>
  <c r="K55" i="4"/>
  <c r="M55" i="4"/>
  <c r="K7" i="4" s="1"/>
  <c r="X62" i="4"/>
  <c r="K11" i="4" l="1"/>
  <c r="I51" i="4"/>
  <c r="K51" i="4"/>
  <c r="M51" i="4"/>
  <c r="I11" i="4"/>
  <c r="G7" i="4"/>
  <c r="G11" i="4"/>
  <c r="I7" i="4"/>
  <c r="M7" i="4" s="1"/>
  <c r="H175" i="1"/>
  <c r="H183" i="1"/>
  <c r="H37" i="1"/>
  <c r="H65" i="1"/>
  <c r="H143" i="1"/>
  <c r="H155" i="1" s="1"/>
  <c r="H214" i="1"/>
  <c r="H130" i="1"/>
  <c r="O7" i="4" l="1"/>
  <c r="M11" i="4"/>
  <c r="O11" i="4" s="1"/>
  <c r="H184" i="1"/>
  <c r="H198" i="1" s="1"/>
  <c r="H205" i="1" s="1"/>
  <c r="H215" i="1" s="1"/>
  <c r="H66" i="1"/>
  <c r="H75" i="1" s="1"/>
  <c r="H95" i="1" s="1"/>
  <c r="H102" i="1" s="1"/>
  <c r="H131" i="1" s="1"/>
  <c r="H133" i="1" s="1"/>
  <c r="H201" i="1"/>
  <c r="H202" i="1" s="1"/>
  <c r="Q7" i="4"/>
  <c r="Q11" i="4" l="1"/>
  <c r="Q13" i="4"/>
  <c r="Q15" i="4" s="1"/>
</calcChain>
</file>

<file path=xl/sharedStrings.xml><?xml version="1.0" encoding="utf-8"?>
<sst xmlns="http://schemas.openxmlformats.org/spreadsheetml/2006/main" count="262" uniqueCount="243">
  <si>
    <t xml:space="preserve">PLACER COUNTY TRANSPORTATION PLANNING AGENCY TRANSPORTATION DEVELOPMENT ACT CLAIM WORKSHEET </t>
  </si>
  <si>
    <t>FISCAL YEAR:</t>
  </si>
  <si>
    <t xml:space="preserve">CITY/COUNTY OF: </t>
  </si>
  <si>
    <t>Part 1 of 4</t>
  </si>
  <si>
    <t xml:space="preserve">      1. FTA Planning Assistance</t>
  </si>
  <si>
    <t xml:space="preserve">      2. FTA Operating Assistance</t>
  </si>
  <si>
    <t xml:space="preserve">      3. FTA Capital Assistance</t>
  </si>
  <si>
    <r>
      <t xml:space="preserve">      4. Other (list)</t>
    </r>
    <r>
      <rPr>
        <u/>
        <sz val="10"/>
        <rFont val="Arial"/>
        <family val="2"/>
      </rPr>
      <t xml:space="preserve"> ___________________________________</t>
    </r>
  </si>
  <si>
    <t>D.  State Grants (Source/Amount):</t>
  </si>
  <si>
    <t>E.  Local Cash Grants:</t>
  </si>
  <si>
    <t xml:space="preserve">      1. LTF-Operations (PUC 99260a; Article 4)</t>
  </si>
  <si>
    <t xml:space="preserve">      2. LTF-Capital (PUC 99260a; Article 4)</t>
  </si>
  <si>
    <t xml:space="preserve">      3. LTF-Community Transit Services(PUC 99275; Article 4.5)</t>
  </si>
  <si>
    <t xml:space="preserve">      4. LTF-Contracted Transit Service (PUC 99400c; Article 8c)</t>
  </si>
  <si>
    <t xml:space="preserve">      5. LTF-Capital Reserve Contribution (CCR 6648)</t>
  </si>
  <si>
    <t xml:space="preserve">      6. LTF-Capital expenses for contracted transit services
          (PUC 99400e; Article 8e)</t>
  </si>
  <si>
    <t xml:space="preserve">      7. STAF-Operations (CCR 6730a)</t>
  </si>
  <si>
    <t xml:space="preserve">      8. STAF-Capital (CCR 6730b)</t>
  </si>
  <si>
    <t xml:space="preserve">      9. STAF-Community Transit Services (CCR 6730d; &lt;CTSA&gt;)</t>
  </si>
  <si>
    <t xml:space="preserve">    10. STAF-Contracted Service (CCR 6731b)</t>
  </si>
  <si>
    <t xml:space="preserve">    11. SGR-Capital (CCR 6730b)</t>
  </si>
  <si>
    <r>
      <t xml:space="preserve">    12. Other (list) </t>
    </r>
    <r>
      <rPr>
        <u/>
        <sz val="10"/>
        <rFont val="Arial"/>
        <family val="2"/>
      </rPr>
      <t>__________________________________</t>
    </r>
  </si>
  <si>
    <t>F.  Operating Revenues:</t>
  </si>
  <si>
    <t xml:space="preserve">      1. Passenger Fares</t>
  </si>
  <si>
    <t xml:space="preserve">      2. Charters</t>
  </si>
  <si>
    <r>
      <t xml:space="preserve">      3. Other (list) </t>
    </r>
    <r>
      <rPr>
        <u/>
        <sz val="10"/>
        <rFont val="Arial"/>
        <family val="2"/>
      </rPr>
      <t>__________________________________</t>
    </r>
  </si>
  <si>
    <t>G.  Other Revenues</t>
  </si>
  <si>
    <t>I. Personnel</t>
  </si>
  <si>
    <t xml:space="preserve">      1. Administrative Salaries and Wages</t>
  </si>
  <si>
    <t xml:space="preserve">      2. Operating Salaries and Wages</t>
  </si>
  <si>
    <t xml:space="preserve">      3. Other Salaries and Wages</t>
  </si>
  <si>
    <t xml:space="preserve">      4. Fringe Benefits</t>
  </si>
  <si>
    <t>J. Services and Supplies</t>
  </si>
  <si>
    <t xml:space="preserve">      1. Professional Services</t>
  </si>
  <si>
    <t xml:space="preserve">      2. Maintenance Services</t>
  </si>
  <si>
    <t xml:space="preserve">      3. Other Services</t>
  </si>
  <si>
    <t xml:space="preserve">      4. Vehicle Materials &amp; Supplies</t>
  </si>
  <si>
    <t xml:space="preserve">      5. Utilities</t>
  </si>
  <si>
    <t xml:space="preserve">      6. Insurance</t>
  </si>
  <si>
    <t xml:space="preserve">      7. Purchased Transit Services</t>
  </si>
  <si>
    <t xml:space="preserve">      8. Miscellaneous</t>
  </si>
  <si>
    <t xml:space="preserve">      9. Interest</t>
  </si>
  <si>
    <t xml:space="preserve">      10. Leases &amp; Rentals</t>
  </si>
  <si>
    <t>K. Capital Assets (Itemize)</t>
  </si>
  <si>
    <t>1.</t>
  </si>
  <si>
    <t>2.</t>
  </si>
  <si>
    <t>3.</t>
  </si>
  <si>
    <t>4.</t>
  </si>
  <si>
    <t>5.</t>
  </si>
  <si>
    <t xml:space="preserve">L. Other Uses: </t>
  </si>
  <si>
    <t xml:space="preserve">     Capital Outlay Reserve Contribution (CCR 6648)</t>
  </si>
  <si>
    <t xml:space="preserve"> Part 2 of 4</t>
  </si>
  <si>
    <t>C. Federal Grants &amp; Reimbursements</t>
  </si>
  <si>
    <t>1. FTA Planning Assistance</t>
  </si>
  <si>
    <t>2. FTA Operating Assistance</t>
  </si>
  <si>
    <t>3. FTA Capital Assistance</t>
  </si>
  <si>
    <r>
      <t xml:space="preserve">4. Other (list) </t>
    </r>
    <r>
      <rPr>
        <u/>
        <sz val="10"/>
        <rFont val="Arial"/>
        <family val="2"/>
      </rPr>
      <t>__________________________________</t>
    </r>
  </si>
  <si>
    <t xml:space="preserve">D. State Grants (Source/Amount): </t>
  </si>
  <si>
    <t xml:space="preserve">E. Local Non-TDA Cash Grants: </t>
  </si>
  <si>
    <t>F. Operating Revenues:</t>
  </si>
  <si>
    <t>1. Passenger Fares</t>
  </si>
  <si>
    <t>2. Charters</t>
  </si>
  <si>
    <r>
      <t xml:space="preserve">3. Other (list) </t>
    </r>
    <r>
      <rPr>
        <u/>
        <sz val="10"/>
        <rFont val="Arial"/>
        <family val="2"/>
      </rPr>
      <t>__________________________________</t>
    </r>
  </si>
  <si>
    <t>G. Other Revenues</t>
  </si>
  <si>
    <t>J. Personnel:</t>
  </si>
  <si>
    <t>1. Administrative Salaries and Wages</t>
  </si>
  <si>
    <t>2. Operating Salaries and Wages</t>
  </si>
  <si>
    <t>3. Other Salaries and Wages</t>
  </si>
  <si>
    <t>4. Fringe Benefits</t>
  </si>
  <si>
    <t>K. Services and Supplies:</t>
  </si>
  <si>
    <t>1. Professional Services</t>
  </si>
  <si>
    <t>2. Maintenance Services</t>
  </si>
  <si>
    <t>3. Other Services</t>
  </si>
  <si>
    <t>4. Vehicle Materials &amp; Supplies</t>
  </si>
  <si>
    <t>5. Utilities</t>
  </si>
  <si>
    <t>6. Insurance</t>
  </si>
  <si>
    <t>7. Purchased Transit Services</t>
  </si>
  <si>
    <t>8. Miscellaneous</t>
  </si>
  <si>
    <t>9. Interest</t>
  </si>
  <si>
    <t>10. Leases &amp; Rentals</t>
  </si>
  <si>
    <t>L. Capital Assets (Itemize):</t>
  </si>
  <si>
    <t>M. Other Uses:</t>
  </si>
  <si>
    <t>1. Capital Outlay Reserve Contribution.(CCR 6648)</t>
  </si>
  <si>
    <t>O.</t>
  </si>
  <si>
    <t>Unfunded Balance (I - N)</t>
  </si>
  <si>
    <t>1. LTF-Operations (PUC 99260a; Article 4)</t>
  </si>
  <si>
    <t>2. LTF-Capital (PUC 99260a; Article 4)</t>
  </si>
  <si>
    <t>3. LTF-Community Transit Services (PUC 99275; Article 4.5)</t>
  </si>
  <si>
    <t>4. LTF-Contracted Transit Service (PUC 99400c: Article 8c)</t>
  </si>
  <si>
    <t>5. LTF-Capital Reserve Contribution (CCR 6648)</t>
  </si>
  <si>
    <t>6. LTF-Capital for contracted transit service
(PUC 99400e; Article 8e)</t>
  </si>
  <si>
    <t xml:space="preserve">7. TOTAL LTF CLAIM (P1+P2+P3+P4+P5) </t>
  </si>
  <si>
    <t>1. STAF-Operations (CCR 6730a)</t>
  </si>
  <si>
    <t>2. STAF-Capital (CCR 6730b)</t>
  </si>
  <si>
    <t>3. STAF-Community Transit Services (CCR 6730d) / CTSA</t>
  </si>
  <si>
    <t>4. STAF-Contracted Service (CCR 6731b)</t>
  </si>
  <si>
    <t>5. TOTAL STF  CLAIM (Q1+Q2+Q3+Q4)</t>
  </si>
  <si>
    <t>1. SGR-Capital (CCR 6730b)</t>
  </si>
  <si>
    <t>2. TOTAL SGR CLAIM (R1)</t>
  </si>
  <si>
    <t>Part 3 of 4</t>
  </si>
  <si>
    <t>E. Administration and Engineering</t>
  </si>
  <si>
    <t>F. Maintenance</t>
  </si>
  <si>
    <t>G. Construction</t>
  </si>
  <si>
    <t>H. Equipment</t>
  </si>
  <si>
    <t>I. Other</t>
  </si>
  <si>
    <t>Part 4 of 4</t>
  </si>
  <si>
    <t>H. Administration and Engineering</t>
  </si>
  <si>
    <t>I. Maintenance</t>
  </si>
  <si>
    <t>J. Construction</t>
  </si>
  <si>
    <t>K. Equipment</t>
  </si>
  <si>
    <t>L. Transportation Planning Process (P.U.C. 99402)</t>
  </si>
  <si>
    <t>M. Other</t>
  </si>
  <si>
    <t>Placer County Transportation Planning Agency</t>
  </si>
  <si>
    <r>
      <t>STA Qualifying Criteria Worksheet</t>
    </r>
    <r>
      <rPr>
        <b/>
        <i/>
        <sz val="12"/>
        <color theme="1"/>
        <rFont val="Arial"/>
        <family val="2"/>
      </rPr>
      <t xml:space="preserve"> (PUC 99314.6)</t>
    </r>
  </si>
  <si>
    <r>
      <t>Qualifying Criteria</t>
    </r>
    <r>
      <rPr>
        <u/>
        <sz val="10"/>
        <color theme="1"/>
        <rFont val="Arial"/>
        <family val="2"/>
      </rPr>
      <t xml:space="preserve"> (Highlighted Cells Automatically Calculated)</t>
    </r>
  </si>
  <si>
    <t xml:space="preserve">Change in CPI </t>
  </si>
  <si>
    <t>Allowable Increase</t>
  </si>
  <si>
    <t>Standard Met?</t>
  </si>
  <si>
    <t>% Difference between Actual and Target</t>
  </si>
  <si>
    <t>A.</t>
  </si>
  <si>
    <r>
      <rPr>
        <b/>
        <sz val="11"/>
        <color theme="1"/>
        <rFont val="Arial"/>
        <family val="2"/>
      </rPr>
      <t>Efficiency Standard 1</t>
    </r>
    <r>
      <rPr>
        <sz val="11"/>
        <color theme="1"/>
        <rFont val="Arial"/>
        <family val="2"/>
      </rPr>
      <t xml:space="preserve"> - Total Operating Cost/Revenue Vehicle Hour cannot exceed sum of prior year Total Operating Cost/Revenue Vehicle Hour and an amount equal to the product of the percentage change in CPI, multiplied by the preceding year's Total Operating Cost/Revenue Vehicle Hour.</t>
    </r>
    <r>
      <rPr>
        <vertAlign val="superscript"/>
        <sz val="11"/>
        <color theme="1"/>
        <rFont val="Arial"/>
        <family val="2"/>
      </rPr>
      <t>(1)</t>
    </r>
  </si>
  <si>
    <t>Change in CPI for Prior Three Years</t>
  </si>
  <si>
    <t>B.</t>
  </si>
  <si>
    <r>
      <rPr>
        <b/>
        <sz val="11"/>
        <color theme="1"/>
        <rFont val="Arial"/>
        <family val="2"/>
      </rPr>
      <t>Efficiency Standard 2</t>
    </r>
    <r>
      <rPr>
        <sz val="11"/>
        <color theme="1"/>
        <rFont val="Arial"/>
        <family val="2"/>
      </rPr>
      <t xml:space="preserve"> - Average Total Operating Cost/Revenue Vehicle Hour in the latest three years cannot exceed the sum of the Average of the Total Operating Cost/Revenue Vehicle Hour in the three years preceding the latest year and an amount equal to the product of the average percentage change in CPI for the same period multiplied by the Average Total Operating Cost/Revenue Vehicle Hour in the same three years.</t>
    </r>
    <r>
      <rPr>
        <vertAlign val="superscript"/>
        <sz val="11"/>
        <color theme="1"/>
        <rFont val="Arial"/>
        <family val="2"/>
      </rPr>
      <t>(2)</t>
    </r>
    <r>
      <rPr>
        <sz val="11"/>
        <color theme="1"/>
        <rFont val="Arial"/>
        <family val="2"/>
      </rPr>
      <t xml:space="preserve"> </t>
    </r>
  </si>
  <si>
    <t>C.</t>
  </si>
  <si>
    <r>
      <t xml:space="preserve">If neither Efficiency Standard A or B are met, the lowest percentage by which the Total Operating Cost/Revenue Vehicle Hour Exceeded the target Amount. </t>
    </r>
    <r>
      <rPr>
        <u/>
        <sz val="11"/>
        <color theme="1"/>
        <rFont val="Arial"/>
        <family val="2"/>
      </rPr>
      <t>This portion shall be used only for capital purposes.</t>
    </r>
    <r>
      <rPr>
        <vertAlign val="superscript"/>
        <sz val="11"/>
        <color theme="1"/>
        <rFont val="Arial"/>
        <family val="2"/>
      </rPr>
      <t>(3)</t>
    </r>
  </si>
  <si>
    <t>D.</t>
  </si>
  <si>
    <r>
      <t xml:space="preserve">The inverse of C shall be allowed for </t>
    </r>
    <r>
      <rPr>
        <u/>
        <sz val="11"/>
        <color theme="1"/>
        <rFont val="Arial"/>
        <family val="2"/>
      </rPr>
      <t>operating purposes</t>
    </r>
    <r>
      <rPr>
        <sz val="11"/>
        <color theme="1"/>
        <rFont val="Arial"/>
        <family val="2"/>
      </rPr>
      <t>.</t>
    </r>
  </si>
  <si>
    <t>Note:</t>
  </si>
  <si>
    <t>(1) PUC Section 99314.6(a)(1)(A) as amended into the Transportation Development Act by SB 508 of 2015.</t>
  </si>
  <si>
    <t>(2) PUC Section 99314.6(a)(1)(B) as amended into the Transportation Development Act by SB 508 of 2015.</t>
  </si>
  <si>
    <t>(3) PUC Section 99314.6(a)(2) as amended into the Transportation Development Act by SB 508 of 2015.</t>
  </si>
  <si>
    <r>
      <t xml:space="preserve">Data Input </t>
    </r>
    <r>
      <rPr>
        <u/>
        <sz val="11"/>
        <color theme="1"/>
        <rFont val="Arial"/>
        <family val="2"/>
      </rPr>
      <t>(Do not input data into shaded cells)</t>
    </r>
  </si>
  <si>
    <t>Fiscal Year</t>
  </si>
  <si>
    <t>2019/20</t>
  </si>
  <si>
    <t>2020/21</t>
  </si>
  <si>
    <r>
      <t xml:space="preserve">A. Total Systemwide Operating Costs </t>
    </r>
    <r>
      <rPr>
        <b/>
        <vertAlign val="superscript"/>
        <sz val="10"/>
        <color theme="1"/>
        <rFont val="Arial"/>
        <family val="2"/>
      </rPr>
      <t>(4)</t>
    </r>
  </si>
  <si>
    <r>
      <t>B. TDA Allowed Exemptions/Exclusions</t>
    </r>
    <r>
      <rPr>
        <b/>
        <vertAlign val="superscript"/>
        <sz val="10"/>
        <color theme="1"/>
        <rFont val="Arial"/>
        <family val="2"/>
      </rPr>
      <t xml:space="preserve">(5) </t>
    </r>
  </si>
  <si>
    <r>
      <t>1. Complementary Paratransit Services Costs which exceed prior year's costs adjusted for the CPI (PUC 99268.17)</t>
    </r>
    <r>
      <rPr>
        <vertAlign val="superscript"/>
        <sz val="10"/>
        <color theme="1"/>
        <rFont val="Arial"/>
        <family val="2"/>
      </rPr>
      <t>(7)</t>
    </r>
  </si>
  <si>
    <t>2A. Fuel costs which exceed prior year's costs adjusted for the CPI (PUC 99268.17)</t>
  </si>
  <si>
    <t>2B. Alternative fuel programs costs which exceed prior year's costs adjusted for the CPI (PUC 99268.17)</t>
  </si>
  <si>
    <t>2C. Power, including electricity costs which exceed prior year's costs adjusted for the CPI (PUC 99268.17)</t>
  </si>
  <si>
    <t>2D. Insurance premiums and payments in settlement of claims arising out of the operator’s liability which exceed prior year's costs adjusted for the CPI (PUC 99268.17)</t>
  </si>
  <si>
    <t>2E. State and federal mandates which exceed prior year's costs adjusted for the CPI (PUC 99268.17)</t>
  </si>
  <si>
    <t>3. Startup costs for new services for a period of not more than two years.</t>
  </si>
  <si>
    <r>
      <t>4. Costs required to operate demand-response and microtransit services that expand access to transit service beyond fixed route corridors.</t>
    </r>
    <r>
      <rPr>
        <vertAlign val="superscript"/>
        <sz val="10"/>
        <rFont val="Arial"/>
        <family val="2"/>
      </rPr>
      <t>(7)</t>
    </r>
  </si>
  <si>
    <r>
      <t>5. Costs of funding or improving payment and ticketing systems and services.</t>
    </r>
    <r>
      <rPr>
        <vertAlign val="superscript"/>
        <sz val="10"/>
        <rFont val="Arial"/>
        <family val="2"/>
      </rPr>
      <t>(7)</t>
    </r>
  </si>
  <si>
    <r>
      <t>6. Costs of security and public safety contracts.</t>
    </r>
    <r>
      <rPr>
        <vertAlign val="superscript"/>
        <sz val="10"/>
        <rFont val="Arial"/>
        <family val="2"/>
      </rPr>
      <t>(7)</t>
    </r>
  </si>
  <si>
    <t>Depreciation (PUC 99246)</t>
  </si>
  <si>
    <t>Charter Service Costs (PUC 99246)</t>
  </si>
  <si>
    <t>Vehicle Lease Costs (PUC 99246)</t>
  </si>
  <si>
    <t>Principal and interest payments on capital projects funded with certificates of participation (PUC 99247)</t>
  </si>
  <si>
    <t>Cost of "Extension of Services" (PUC 99268.8, 6619.1, 6633.8)</t>
  </si>
  <si>
    <t>Ridesharing Services Costs (PUC 99268.16)</t>
  </si>
  <si>
    <t>C. Adjusted Operating Costs</t>
  </si>
  <si>
    <t>D. Revenue Vehicle Hours</t>
  </si>
  <si>
    <t>E. Operating Cost per Revenue Vehicle Hour</t>
  </si>
  <si>
    <t>F. Annual Percent Increase in Operating Cost per Revenue Vehicle Hour</t>
  </si>
  <si>
    <t>N/A</t>
  </si>
  <si>
    <r>
      <t>G. Consumer Price Index Value (CPI) for the State of California</t>
    </r>
    <r>
      <rPr>
        <b/>
        <vertAlign val="superscript"/>
        <sz val="10"/>
        <color theme="1"/>
        <rFont val="Arial"/>
        <family val="2"/>
      </rPr>
      <t>(6)</t>
    </r>
  </si>
  <si>
    <t>These Values are used for Annual CPI (California Urban Consumers)</t>
  </si>
  <si>
    <t>Cal-August 2011</t>
  </si>
  <si>
    <t>H. Annual Percent Change in Consumer Price Index for the State of California</t>
  </si>
  <si>
    <t>Cal-August 2012</t>
  </si>
  <si>
    <t>Cal-August 2013</t>
  </si>
  <si>
    <t>I. Three-year Average Percent Change in Consumer Price Index for the State of California</t>
  </si>
  <si>
    <t>Cal-August 2014</t>
  </si>
  <si>
    <t>Cal-August 2015</t>
  </si>
  <si>
    <t>Cal-August 2016</t>
  </si>
  <si>
    <t>(4) Refer to Annual TDA Financial Audit Report</t>
  </si>
  <si>
    <t>Cal-August 2017</t>
  </si>
  <si>
    <t>(5) Refer to Annual TDA Financial Audit Report and/or actual TDA PUC reference to determine if exclusion applies. Updated per AB-149, July 16, 2021.</t>
  </si>
  <si>
    <t>Cal-August 2018</t>
  </si>
  <si>
    <t xml:space="preserve">(6) CPI data from California Department of Industrial Relations, which uses the United State Department of Labor Bureau of Labor Statistics Data. </t>
  </si>
  <si>
    <t>Cal-August 2019</t>
  </si>
  <si>
    <t xml:space="preserve">     The August Statewide CPI index for all Urban Consumers is used per PUC Section 99314.6 (b)(3). Data source link https://www.dir.ca.gov/OPRL/CAPriceIndex.htm</t>
  </si>
  <si>
    <t>Cal-August 2020</t>
  </si>
  <si>
    <t>(7) Definitions updated per AB-149, July 16, 2021.</t>
  </si>
  <si>
    <t>Cal-August 2021</t>
  </si>
  <si>
    <t>City of Auburn</t>
  </si>
  <si>
    <t>City of Colfax</t>
  </si>
  <si>
    <t>City of Lincoln</t>
  </si>
  <si>
    <t>City of Rocklin</t>
  </si>
  <si>
    <t>City of Roseville</t>
  </si>
  <si>
    <t>County of Placer</t>
  </si>
  <si>
    <t>Town of Loomis</t>
  </si>
  <si>
    <t>WPCTSA</t>
  </si>
  <si>
    <r>
      <t>7. Any expense greater than the actuarially determined contribution associated with pensions and other OPEB required by GABS #68 and 75.</t>
    </r>
    <r>
      <rPr>
        <vertAlign val="superscript"/>
        <sz val="10"/>
        <rFont val="Arial"/>
        <family val="2"/>
      </rPr>
      <t>(7)</t>
    </r>
  </si>
  <si>
    <r>
      <t>8. Costs of planning for improvements in transit operations, integration with other operators and agencies, transition to zero-emission operations.</t>
    </r>
    <r>
      <rPr>
        <vertAlign val="superscript"/>
        <sz val="10"/>
        <rFont val="Arial"/>
        <family val="2"/>
      </rPr>
      <t>(7)</t>
    </r>
  </si>
  <si>
    <t>II. FY 2023/24 PROJECTED EXPENSES &amp; USES</t>
  </si>
  <si>
    <t>2021/22</t>
  </si>
  <si>
    <t>Cal-August 2022</t>
  </si>
  <si>
    <t>FY 2024/25</t>
  </si>
  <si>
    <t>2024/25</t>
  </si>
  <si>
    <t>ESTIMATED PUBLIC TRANSIT REVENUES AND EXPENSES FOR FISCAL YEAR 2023/24</t>
  </si>
  <si>
    <t>I. FY 2023/24 AVAILABLE RESOURCES</t>
  </si>
  <si>
    <r>
      <t xml:space="preserve">A. Carryover from prior fiscal year </t>
    </r>
    <r>
      <rPr>
        <sz val="10"/>
        <rFont val="Arial"/>
        <family val="2"/>
      </rPr>
      <t>(Unexpended prior year transit cash receipts held in claimants treasury as of June 30, 2023. From TDA Financial Audit Report)</t>
    </r>
  </si>
  <si>
    <t>B.  Interest Earnings through June 30, 2023.</t>
  </si>
  <si>
    <t>C.  Federal Grants &amp; Reimbursements received in 2023/24:</t>
  </si>
  <si>
    <t>H.  TOTAL FY 2023/24 AVAILABLE RESOURCES (A+B+C+D+E+F+G)</t>
  </si>
  <si>
    <t>M. TOTAL FY 2023/24 EXPENSES &amp; USES (I+J+K+L)</t>
  </si>
  <si>
    <t>N. Estimated Deferred Revenue as of June 30, 2024 (H-M)</t>
  </si>
  <si>
    <t>BUDGETED PUBLIC TRANSIT REVENUES &amp; EXPENSES FOR FISCAL YEAR 2024/25</t>
  </si>
  <si>
    <t>I. FY 2024/25 NON-TDA BUDGETED RESOURCES &amp; DEFERRED REVENUE</t>
  </si>
  <si>
    <r>
      <t>A. Carryover from prior fiscal year</t>
    </r>
    <r>
      <rPr>
        <sz val="10"/>
        <rFont val="Arial"/>
        <family val="2"/>
      </rPr>
      <t xml:space="preserve"> (Unexpended prior year transit cash receipts held in claimants treasury as of June 30, 2024-- From Part 1, line N)</t>
    </r>
  </si>
  <si>
    <t>B. Interest earnings through June 30, 2024</t>
  </si>
  <si>
    <t xml:space="preserve">H. TOTAL FY 2024/25 CARRYOVER &amp; NON-TDA BUDGETED RESOURCES (A+B+C+D+E+F+G) </t>
  </si>
  <si>
    <t>I. TOTAL FY 2024/25 CARRYOVER &amp; NON-TDA BUDGETED RESOURCES  (From Line H)</t>
  </si>
  <si>
    <t>II. FY 2024/25 PROJECTED EXPENSES &amp; USES</t>
  </si>
  <si>
    <t>N.   TOTAL FY 2024/25 EXPENSES &amp; USES (J+K+L+M)</t>
  </si>
  <si>
    <t>III. FY 2024/25 TDA TRANSIT CLAIMS</t>
  </si>
  <si>
    <r>
      <t xml:space="preserve">P. FY 2024/25 LTF </t>
    </r>
    <r>
      <rPr>
        <b/>
        <u/>
        <sz val="10"/>
        <rFont val="Arial"/>
        <family val="2"/>
      </rPr>
      <t>TRANSIT</t>
    </r>
    <r>
      <rPr>
        <b/>
        <sz val="10"/>
        <rFont val="Arial"/>
        <family val="2"/>
      </rPr>
      <t xml:space="preserve"> CLAIMS:</t>
    </r>
  </si>
  <si>
    <t>Q. FY 2024/25 STAF CLAIMS:</t>
  </si>
  <si>
    <t>R. FY 2024/25 SGR CLAIMS:</t>
  </si>
  <si>
    <t>S. TOTAL 2024/25 TRANSIT CLAIMS (P6 + Q5 + R2)</t>
  </si>
  <si>
    <t>ESTIMATED STREETS AND ROADS TDA EXPENDITURES FOR FISCAL YEAR 2023/24</t>
  </si>
  <si>
    <t>I. FY 2023/24 AVAILABLE TDA STREET AND ROAD RESOURCES</t>
  </si>
  <si>
    <r>
      <t>A. Carryover from prior fiscal year</t>
    </r>
    <r>
      <rPr>
        <sz val="10"/>
        <rFont val="Arial"/>
        <family val="2"/>
      </rPr>
      <t xml:space="preserve"> (Actual Unexpended Prior Year TDA Streets And Roads Cash Receipts Held in Claimant's Treasury as of June 30, 2023.  From TDA Fiscal Audits)</t>
    </r>
  </si>
  <si>
    <t>B. FY 2023/24 TDA Cash Receipts from LTF trust fund for streets and roads purposes (PUC 99400a).</t>
  </si>
  <si>
    <t>C. Interest Earned on claimant TDA streets and roads cash balances through June 30, 2024.</t>
  </si>
  <si>
    <t>D. Total FY 2023/24 Available TDA Street and Road Resources. (A+B+C)</t>
  </si>
  <si>
    <t>II. FY 2023/24 TDA STREET AND ROAD EXPENDITURES</t>
  </si>
  <si>
    <t>J. TOTAL FY 2023/24 EXPENDITURES (E+F+G+H+I)</t>
  </si>
  <si>
    <t>K. Estimated Carryover of TDA Street and Road Revenues at June 30, 2024 (D-J)</t>
  </si>
  <si>
    <t>STREETS AND ROADS TDA BUDGET FOR FISCAL YEAR 2024/25</t>
  </si>
  <si>
    <t>I. FY 2024/25 AVAILABLE TDA STREET AND ROAD RESOURCES</t>
  </si>
  <si>
    <t>A. Carryover as of June 30, 2024 (From Part 3, Line K.)</t>
  </si>
  <si>
    <t xml:space="preserve">B. 2024/25 TDA Funds Available For Streets And Roads </t>
  </si>
  <si>
    <t>1. FY 2024/25 LTF Total Apportionment (From PCTPA)</t>
  </si>
  <si>
    <t>2. FY 2024/25 LTF Transit Claim (From Part 2, Line P6)</t>
  </si>
  <si>
    <t>3. Balance of 2024/25 LTF Apportionment (B1-B2)</t>
  </si>
  <si>
    <t>4. FY 2024/25 LTF Apportionment To be Claimed for Streets and Roads Purposes Pursuant to PUC 99400a. (Can Not Exceed Line B3)</t>
  </si>
  <si>
    <t>C. FY 2023/24 Estimated Interest Earned on TDA Cash Balances through June 30, 2025.</t>
  </si>
  <si>
    <t>D. Total Estimated FY 2024/25 Available TDA Resources. (A+B4+C)</t>
  </si>
  <si>
    <t>II. FY 2024/25 ESTIMATED EXPENDITURES</t>
  </si>
  <si>
    <t>N. Total FY 2024/25 Estimated Expenditures (H+I+J+K+L+M)</t>
  </si>
  <si>
    <t>O. Estimated Carryover as of June 31, 2025 (D-N)</t>
  </si>
  <si>
    <r>
      <t xml:space="preserve">Recent FY </t>
    </r>
    <r>
      <rPr>
        <b/>
        <u/>
        <sz val="11"/>
        <color theme="1"/>
        <rFont val="Arial"/>
        <family val="2"/>
      </rPr>
      <t>22/23</t>
    </r>
    <r>
      <rPr>
        <b/>
        <sz val="11"/>
        <color theme="1"/>
        <rFont val="Arial"/>
        <family val="2"/>
      </rPr>
      <t xml:space="preserve"> Op. Cost/Rev. Veh. Hr.</t>
    </r>
  </si>
  <si>
    <r>
      <t xml:space="preserve">Prior FY </t>
    </r>
    <r>
      <rPr>
        <b/>
        <u/>
        <sz val="11"/>
        <color theme="1"/>
        <rFont val="Arial"/>
        <family val="2"/>
      </rPr>
      <t>2021/22</t>
    </r>
    <r>
      <rPr>
        <b/>
        <sz val="11"/>
        <color theme="1"/>
        <rFont val="Arial"/>
        <family val="2"/>
      </rPr>
      <t xml:space="preserve"> Op. Cost/Rev. Veh. Hr.</t>
    </r>
  </si>
  <si>
    <r>
      <t xml:space="preserve">Recent Three FY </t>
    </r>
    <r>
      <rPr>
        <b/>
        <u/>
        <sz val="11"/>
        <color theme="1"/>
        <rFont val="Arial"/>
        <family val="2"/>
      </rPr>
      <t>2020/21-2022/23</t>
    </r>
    <r>
      <rPr>
        <b/>
        <sz val="11"/>
        <color theme="1"/>
        <rFont val="Arial"/>
        <family val="2"/>
      </rPr>
      <t xml:space="preserve"> Average Op. Cost/Rev. Veh. Hr.</t>
    </r>
  </si>
  <si>
    <r>
      <t xml:space="preserve">Prior Three FY </t>
    </r>
    <r>
      <rPr>
        <b/>
        <u/>
        <sz val="11"/>
        <color theme="1"/>
        <rFont val="Arial"/>
        <family val="2"/>
      </rPr>
      <t xml:space="preserve">2019/20-2021/22 </t>
    </r>
    <r>
      <rPr>
        <b/>
        <sz val="11"/>
        <color theme="1"/>
        <rFont val="Arial"/>
        <family val="2"/>
      </rPr>
      <t>Average Op. Cost/Rev. Veh. Hr.</t>
    </r>
  </si>
  <si>
    <t>2022/23</t>
  </si>
  <si>
    <t>Cal-August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</si>
</sst>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_(* #,##0_);_(* \(#,##0\);_(* &quot;-&quot;??_);_(@_)"/>
    <numFmt numFmtId="166" formatCode="&quot;$&quot;#,##0"/>
  </numFmts>
  <fonts count="32" x14ac:knownFonts="1">
    <font>
      <sz val="10"/>
      <name val="Arial"/>
    </font>
    <font>
      <sz val="11"/>
      <color theme="1"/>
      <name val="Calibri"/>
      <family val="2"/>
      <scheme val="minor"/>
    </font>
    <font>
      <sz val="10"/>
      <name val="Arial"/>
      <family val="2"/>
    </font>
    <font>
      <b/>
      <sz val="10"/>
      <name val="Arial"/>
      <family val="2"/>
    </font>
    <font>
      <b/>
      <sz val="12"/>
      <name val="Arial"/>
      <family val="2"/>
    </font>
    <font>
      <sz val="12"/>
      <name val="Arial"/>
      <family val="2"/>
    </font>
    <font>
      <b/>
      <u/>
      <sz val="10"/>
      <name val="Arial"/>
      <family val="2"/>
    </font>
    <font>
      <b/>
      <sz val="10"/>
      <color indexed="10"/>
      <name val="Arial"/>
      <family val="2"/>
    </font>
    <font>
      <sz val="10"/>
      <color indexed="57"/>
      <name val="Arial"/>
      <family val="2"/>
    </font>
    <font>
      <b/>
      <sz val="14"/>
      <name val="Arial"/>
      <family val="2"/>
    </font>
    <font>
      <b/>
      <sz val="11"/>
      <color theme="1"/>
      <name val="Calibri"/>
      <family val="2"/>
      <scheme val="minor"/>
    </font>
    <font>
      <sz val="10"/>
      <color theme="1"/>
      <name val="Arial"/>
      <family val="2"/>
    </font>
    <font>
      <b/>
      <sz val="10"/>
      <color theme="1"/>
      <name val="Arial"/>
      <family val="2"/>
    </font>
    <font>
      <sz val="11"/>
      <color theme="1"/>
      <name val="Arial"/>
      <family val="2"/>
    </font>
    <font>
      <b/>
      <vertAlign val="superscript"/>
      <sz val="10"/>
      <color theme="1"/>
      <name val="Arial"/>
      <family val="2"/>
    </font>
    <font>
      <b/>
      <sz val="11"/>
      <color theme="1"/>
      <name val="Arial"/>
      <family val="2"/>
    </font>
    <font>
      <b/>
      <i/>
      <sz val="10"/>
      <color theme="1"/>
      <name val="Arial"/>
      <family val="2"/>
    </font>
    <font>
      <sz val="11"/>
      <name val="Arial"/>
      <family val="2"/>
    </font>
    <font>
      <b/>
      <u/>
      <sz val="11"/>
      <color theme="1"/>
      <name val="Arial"/>
      <family val="2"/>
    </font>
    <font>
      <u/>
      <sz val="11"/>
      <color theme="1"/>
      <name val="Arial"/>
      <family val="2"/>
    </font>
    <font>
      <b/>
      <sz val="11"/>
      <name val="Arial"/>
      <family val="2"/>
    </font>
    <font>
      <vertAlign val="superscript"/>
      <sz val="11"/>
      <color theme="1"/>
      <name val="Arial"/>
      <family val="2"/>
    </font>
    <font>
      <sz val="11"/>
      <color rgb="FFFF0000"/>
      <name val="Arial"/>
      <family val="2"/>
    </font>
    <font>
      <u/>
      <sz val="10"/>
      <color theme="1"/>
      <name val="Arial"/>
      <family val="2"/>
    </font>
    <font>
      <b/>
      <i/>
      <sz val="14"/>
      <color theme="1"/>
      <name val="Arial"/>
      <family val="2"/>
    </font>
    <font>
      <b/>
      <i/>
      <sz val="12"/>
      <color theme="1"/>
      <name val="Arial"/>
      <family val="2"/>
    </font>
    <font>
      <b/>
      <sz val="14"/>
      <color theme="1"/>
      <name val="Arial"/>
      <family val="2"/>
    </font>
    <font>
      <sz val="11"/>
      <color theme="0" tint="-4.9989318521683403E-2"/>
      <name val="Arial"/>
      <family val="2"/>
    </font>
    <font>
      <u/>
      <sz val="10"/>
      <name val="Arial"/>
      <family val="2"/>
    </font>
    <font>
      <sz val="11"/>
      <color theme="0"/>
      <name val="Arial"/>
      <family val="2"/>
    </font>
    <font>
      <vertAlign val="superscript"/>
      <sz val="10"/>
      <name val="Arial"/>
      <family val="2"/>
    </font>
    <font>
      <vertAlign val="superscript"/>
      <sz val="10"/>
      <color theme="1"/>
      <name val="Arial"/>
      <family val="2"/>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11"/>
        <bgColor indexed="64"/>
      </patternFill>
    </fill>
    <fill>
      <patternFill patternType="solid">
        <fgColor indexed="40"/>
        <bgColor indexed="64"/>
      </patternFill>
    </fill>
    <fill>
      <patternFill patternType="solid">
        <fgColor indexed="46"/>
        <bgColor indexed="64"/>
      </patternFill>
    </fill>
    <fill>
      <patternFill patternType="solid">
        <fgColor rgb="FFFFFF00"/>
        <bgColor indexed="64"/>
      </patternFill>
    </fill>
    <fill>
      <patternFill patternType="solid">
        <fgColor theme="0" tint="-0.249977111117893"/>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44"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44">
    <xf numFmtId="0" fontId="0" fillId="0" borderId="0" xfId="0"/>
    <xf numFmtId="0" fontId="0" fillId="0" borderId="1" xfId="0" applyBorder="1"/>
    <xf numFmtId="0" fontId="4"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7" xfId="0" applyFont="1" applyBorder="1"/>
    <xf numFmtId="0" fontId="0" fillId="0" borderId="0" xfId="0" applyAlignment="1">
      <alignment horizontal="center"/>
    </xf>
    <xf numFmtId="0" fontId="0" fillId="0" borderId="9" xfId="0" applyBorder="1"/>
    <xf numFmtId="0" fontId="0" fillId="0" borderId="0" xfId="0" applyAlignment="1">
      <alignment horizontal="left"/>
    </xf>
    <xf numFmtId="0" fontId="0" fillId="0" borderId="0" xfId="0" applyAlignment="1">
      <alignment vertical="center"/>
    </xf>
    <xf numFmtId="0" fontId="0" fillId="0" borderId="10" xfId="0" applyBorder="1"/>
    <xf numFmtId="0" fontId="0" fillId="0" borderId="11" xfId="0" applyBorder="1"/>
    <xf numFmtId="0" fontId="4" fillId="0" borderId="8" xfId="0" applyFont="1" applyBorder="1"/>
    <xf numFmtId="0" fontId="5" fillId="0" borderId="0" xfId="0" applyFont="1" applyAlignment="1">
      <alignment vertical="center"/>
    </xf>
    <xf numFmtId="44" fontId="0" fillId="0" borderId="12" xfId="1" applyFont="1" applyBorder="1"/>
    <xf numFmtId="44" fontId="0" fillId="0" borderId="13" xfId="1" applyFont="1" applyBorder="1"/>
    <xf numFmtId="44" fontId="0" fillId="0" borderId="14" xfId="1" applyFont="1" applyBorder="1"/>
    <xf numFmtId="44" fontId="0" fillId="0" borderId="15" xfId="1" applyFont="1" applyBorder="1"/>
    <xf numFmtId="44" fontId="0" fillId="0" borderId="16" xfId="1" applyFont="1" applyBorder="1"/>
    <xf numFmtId="44" fontId="3" fillId="2" borderId="17" xfId="1" applyFont="1" applyFill="1" applyBorder="1" applyAlignment="1">
      <alignment vertical="center"/>
    </xf>
    <xf numFmtId="44" fontId="7" fillId="2" borderId="18" xfId="1" applyFont="1" applyFill="1" applyBorder="1" applyAlignment="1">
      <alignment vertical="center"/>
    </xf>
    <xf numFmtId="44" fontId="0" fillId="2" borderId="12" xfId="1" applyFont="1" applyFill="1" applyBorder="1"/>
    <xf numFmtId="44" fontId="0" fillId="2" borderId="12" xfId="0" applyNumberFormat="1" applyFill="1" applyBorder="1"/>
    <xf numFmtId="0" fontId="4" fillId="3" borderId="19" xfId="0" applyFont="1" applyFill="1" applyBorder="1" applyAlignment="1">
      <alignment vertical="center"/>
    </xf>
    <xf numFmtId="0" fontId="4" fillId="3" borderId="8" xfId="0" applyFont="1" applyFill="1" applyBorder="1" applyAlignment="1">
      <alignment vertical="center"/>
    </xf>
    <xf numFmtId="0" fontId="4" fillId="3" borderId="20" xfId="0" applyFont="1"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3" fillId="3" borderId="8" xfId="0" applyFont="1" applyFill="1" applyBorder="1" applyAlignment="1">
      <alignment vertical="center"/>
    </xf>
    <xf numFmtId="0" fontId="4" fillId="3" borderId="21" xfId="0" applyFont="1" applyFill="1" applyBorder="1" applyAlignment="1">
      <alignment vertical="center"/>
    </xf>
    <xf numFmtId="0" fontId="3" fillId="3" borderId="21" xfId="0" applyFont="1" applyFill="1" applyBorder="1" applyAlignment="1">
      <alignment vertical="center"/>
    </xf>
    <xf numFmtId="0" fontId="3" fillId="3" borderId="24" xfId="0" applyFont="1" applyFill="1" applyBorder="1" applyAlignment="1">
      <alignment vertical="center"/>
    </xf>
    <xf numFmtId="0" fontId="0" fillId="3" borderId="8" xfId="0" applyFill="1" applyBorder="1" applyAlignment="1">
      <alignment vertical="center"/>
    </xf>
    <xf numFmtId="0" fontId="4" fillId="4" borderId="25" xfId="0" applyFont="1" applyFill="1" applyBorder="1" applyAlignment="1">
      <alignment vertical="center"/>
    </xf>
    <xf numFmtId="0" fontId="4" fillId="4" borderId="26" xfId="0" applyFont="1" applyFill="1" applyBorder="1" applyAlignment="1">
      <alignment vertical="center"/>
    </xf>
    <xf numFmtId="0" fontId="4" fillId="4" borderId="27" xfId="0" applyFont="1" applyFill="1" applyBorder="1" applyAlignment="1">
      <alignment vertical="center"/>
    </xf>
    <xf numFmtId="44" fontId="0" fillId="2" borderId="18" xfId="0" applyNumberFormat="1" applyFill="1" applyBorder="1"/>
    <xf numFmtId="44" fontId="7" fillId="2" borderId="17" xfId="0" applyNumberFormat="1" applyFont="1" applyFill="1" applyBorder="1" applyAlignment="1">
      <alignment vertical="center"/>
    </xf>
    <xf numFmtId="44" fontId="7" fillId="2" borderId="28" xfId="0" applyNumberFormat="1" applyFont="1" applyFill="1" applyBorder="1" applyAlignment="1">
      <alignment vertical="center"/>
    </xf>
    <xf numFmtId="0" fontId="8" fillId="0" borderId="0" xfId="0" applyFont="1"/>
    <xf numFmtId="44" fontId="0" fillId="0" borderId="29" xfId="1" applyFont="1" applyBorder="1"/>
    <xf numFmtId="44" fontId="0" fillId="0" borderId="13" xfId="1" applyFont="1" applyBorder="1" applyAlignment="1">
      <alignment horizontal="center"/>
    </xf>
    <xf numFmtId="44" fontId="3" fillId="2" borderId="28" xfId="0" applyNumberFormat="1" applyFont="1" applyFill="1" applyBorder="1"/>
    <xf numFmtId="44" fontId="3" fillId="2" borderId="17" xfId="1" applyFont="1" applyFill="1" applyBorder="1" applyAlignment="1"/>
    <xf numFmtId="44" fontId="0" fillId="0" borderId="12" xfId="1" applyFont="1" applyBorder="1" applyAlignment="1"/>
    <xf numFmtId="44" fontId="0" fillId="0" borderId="30" xfId="1" applyFont="1" applyBorder="1" applyAlignment="1"/>
    <xf numFmtId="44" fontId="3" fillId="2" borderId="28" xfId="1" applyFont="1" applyFill="1" applyBorder="1" applyAlignment="1"/>
    <xf numFmtId="44" fontId="3" fillId="2" borderId="12" xfId="0" applyNumberFormat="1" applyFont="1" applyFill="1" applyBorder="1"/>
    <xf numFmtId="44" fontId="3" fillId="2" borderId="12" xfId="1" applyFont="1" applyFill="1" applyBorder="1"/>
    <xf numFmtId="0" fontId="13" fillId="0" borderId="0" xfId="2" applyFont="1"/>
    <xf numFmtId="0" fontId="11" fillId="0" borderId="0" xfId="2" applyFont="1"/>
    <xf numFmtId="0" fontId="1" fillId="0" borderId="0" xfId="2"/>
    <xf numFmtId="0" fontId="13" fillId="0" borderId="16" xfId="2" applyFont="1" applyBorder="1"/>
    <xf numFmtId="0" fontId="13" fillId="0" borderId="24" xfId="2" applyFont="1" applyBorder="1"/>
    <xf numFmtId="0" fontId="13" fillId="0" borderId="21" xfId="2" applyFont="1" applyBorder="1"/>
    <xf numFmtId="10" fontId="13" fillId="0" borderId="40" xfId="3" applyNumberFormat="1" applyFont="1" applyBorder="1"/>
    <xf numFmtId="0" fontId="13" fillId="0" borderId="12" xfId="2" applyFont="1" applyBorder="1"/>
    <xf numFmtId="0" fontId="13" fillId="0" borderId="15" xfId="2" applyFont="1" applyBorder="1"/>
    <xf numFmtId="0" fontId="13" fillId="0" borderId="4" xfId="2" applyFont="1" applyBorder="1"/>
    <xf numFmtId="0" fontId="13" fillId="0" borderId="41" xfId="2" applyFont="1" applyBorder="1"/>
    <xf numFmtId="0" fontId="11" fillId="0" borderId="0" xfId="2" applyFont="1" applyAlignment="1">
      <alignment horizontal="center"/>
    </xf>
    <xf numFmtId="0" fontId="12" fillId="0" borderId="0" xfId="2" applyFont="1"/>
    <xf numFmtId="10" fontId="15" fillId="0" borderId="40" xfId="3" applyNumberFormat="1" applyFont="1" applyBorder="1"/>
    <xf numFmtId="0" fontId="13" fillId="0" borderId="9" xfId="2" applyFont="1" applyBorder="1"/>
    <xf numFmtId="0" fontId="13" fillId="0" borderId="30" xfId="2" applyFont="1" applyBorder="1"/>
    <xf numFmtId="0" fontId="13" fillId="0" borderId="37" xfId="2" applyFont="1" applyBorder="1"/>
    <xf numFmtId="0" fontId="13" fillId="0" borderId="2" xfId="2" applyFont="1" applyBorder="1"/>
    <xf numFmtId="0" fontId="13" fillId="0" borderId="42" xfId="2" applyFont="1" applyBorder="1"/>
    <xf numFmtId="165" fontId="11" fillId="0" borderId="0" xfId="4" applyNumberFormat="1" applyFont="1" applyAlignment="1">
      <alignment horizontal="center"/>
    </xf>
    <xf numFmtId="0" fontId="16" fillId="0" borderId="0" xfId="2" applyFont="1"/>
    <xf numFmtId="0" fontId="2" fillId="0" borderId="0" xfId="2" applyFont="1" applyAlignment="1">
      <alignment horizontal="left" wrapText="1"/>
    </xf>
    <xf numFmtId="0" fontId="2" fillId="0" borderId="0" xfId="2" applyFont="1"/>
    <xf numFmtId="0" fontId="13" fillId="0" borderId="0" xfId="2" applyFont="1" applyAlignment="1">
      <alignment horizontal="center"/>
    </xf>
    <xf numFmtId="0" fontId="11" fillId="0" borderId="0" xfId="2" applyFont="1" applyAlignment="1">
      <alignment vertical="center" wrapText="1"/>
    </xf>
    <xf numFmtId="0" fontId="17" fillId="0" borderId="0" xfId="2" applyFont="1"/>
    <xf numFmtId="0" fontId="10" fillId="0" borderId="0" xfId="2" applyFont="1" applyAlignment="1">
      <alignment horizontal="center"/>
    </xf>
    <xf numFmtId="0" fontId="1" fillId="0" borderId="0" xfId="2" applyAlignment="1">
      <alignment horizontal="center"/>
    </xf>
    <xf numFmtId="0" fontId="12" fillId="0" borderId="0" xfId="2" applyFont="1" applyAlignment="1">
      <alignment horizontal="right"/>
    </xf>
    <xf numFmtId="0" fontId="18" fillId="0" borderId="0" xfId="2" applyFont="1"/>
    <xf numFmtId="0" fontId="15" fillId="0" borderId="0" xfId="2" applyFont="1" applyAlignment="1">
      <alignment vertical="top"/>
    </xf>
    <xf numFmtId="0" fontId="13" fillId="0" borderId="0" xfId="2" applyFont="1" applyAlignment="1">
      <alignment vertical="center"/>
    </xf>
    <xf numFmtId="0" fontId="13" fillId="0" borderId="0" xfId="2" applyFont="1" applyAlignment="1">
      <alignment horizontal="center" vertical="center"/>
    </xf>
    <xf numFmtId="0" fontId="13" fillId="0" borderId="0" xfId="2" applyFont="1" applyAlignment="1">
      <alignment wrapText="1"/>
    </xf>
    <xf numFmtId="0" fontId="20" fillId="0" borderId="0" xfId="2" applyFont="1" applyAlignment="1">
      <alignment horizontal="center" wrapText="1"/>
    </xf>
    <xf numFmtId="0" fontId="15" fillId="0" borderId="0" xfId="2" applyFont="1" applyAlignment="1">
      <alignment horizontal="center" wrapText="1"/>
    </xf>
    <xf numFmtId="0" fontId="13" fillId="0" borderId="0" xfId="2" applyFont="1" applyAlignment="1">
      <alignment horizontal="left" vertical="top" wrapText="1"/>
    </xf>
    <xf numFmtId="0" fontId="13" fillId="0" borderId="0" xfId="2" applyFont="1" applyAlignment="1">
      <alignment vertical="top"/>
    </xf>
    <xf numFmtId="0" fontId="24" fillId="0" borderId="0" xfId="2" applyFont="1"/>
    <xf numFmtId="0" fontId="12" fillId="0" borderId="0" xfId="2" applyFont="1" applyAlignment="1">
      <alignment horizontal="left" wrapText="1"/>
    </xf>
    <xf numFmtId="10" fontId="2" fillId="0" borderId="0" xfId="3" applyNumberFormat="1" applyFont="1" applyBorder="1" applyAlignment="1">
      <alignment horizontal="center"/>
    </xf>
    <xf numFmtId="0" fontId="15" fillId="0" borderId="0" xfId="2" applyFont="1" applyAlignment="1">
      <alignment horizontal="center"/>
    </xf>
    <xf numFmtId="0" fontId="27" fillId="0" borderId="0" xfId="2" applyFont="1"/>
    <xf numFmtId="0" fontId="2" fillId="0" borderId="0" xfId="0" applyFont="1"/>
    <xf numFmtId="0" fontId="3" fillId="0" borderId="0" xfId="0" applyFont="1" applyAlignment="1">
      <alignment horizontal="left" vertical="center"/>
    </xf>
    <xf numFmtId="164" fontId="13" fillId="7" borderId="12" xfId="2" applyNumberFormat="1" applyFont="1" applyFill="1" applyBorder="1" applyAlignment="1">
      <alignment horizontal="center" vertical="center"/>
    </xf>
    <xf numFmtId="10" fontId="13" fillId="7" borderId="12" xfId="2" applyNumberFormat="1" applyFont="1" applyFill="1" applyBorder="1" applyAlignment="1">
      <alignment horizontal="center" vertical="center"/>
    </xf>
    <xf numFmtId="0" fontId="15" fillId="7" borderId="12" xfId="2" applyFont="1" applyFill="1" applyBorder="1" applyAlignment="1">
      <alignment horizontal="center" vertical="center"/>
    </xf>
    <xf numFmtId="9" fontId="20" fillId="7" borderId="12" xfId="3" applyFont="1" applyFill="1" applyBorder="1" applyAlignment="1">
      <alignment horizontal="center" vertical="center"/>
    </xf>
    <xf numFmtId="10" fontId="17" fillId="7" borderId="12" xfId="2" applyNumberFormat="1" applyFont="1" applyFill="1" applyBorder="1" applyAlignment="1">
      <alignment horizontal="center" vertical="center"/>
    </xf>
    <xf numFmtId="9" fontId="20" fillId="7" borderId="12" xfId="2" applyNumberFormat="1" applyFont="1" applyFill="1" applyBorder="1" applyAlignment="1">
      <alignment horizontal="center" vertical="center"/>
    </xf>
    <xf numFmtId="166" fontId="12" fillId="0" borderId="12" xfId="2" applyNumberFormat="1" applyFont="1" applyBorder="1" applyAlignment="1">
      <alignment horizontal="center"/>
    </xf>
    <xf numFmtId="166" fontId="3" fillId="0" borderId="12" xfId="2" applyNumberFormat="1" applyFont="1" applyBorder="1" applyAlignment="1">
      <alignment horizontal="center"/>
    </xf>
    <xf numFmtId="37" fontId="3" fillId="0" borderId="12" xfId="4" applyNumberFormat="1" applyFont="1" applyFill="1" applyBorder="1" applyAlignment="1">
      <alignment horizontal="center"/>
    </xf>
    <xf numFmtId="166" fontId="2" fillId="7" borderId="12" xfId="2" applyNumberFormat="1" applyFont="1" applyFill="1" applyBorder="1" applyAlignment="1">
      <alignment horizontal="center"/>
    </xf>
    <xf numFmtId="164" fontId="11" fillId="7" borderId="12" xfId="2" applyNumberFormat="1" applyFont="1" applyFill="1" applyBorder="1" applyAlignment="1">
      <alignment horizontal="center"/>
    </xf>
    <xf numFmtId="9" fontId="11" fillId="7" borderId="12" xfId="3" applyFont="1" applyFill="1" applyBorder="1" applyAlignment="1">
      <alignment horizontal="center"/>
    </xf>
    <xf numFmtId="0" fontId="11" fillId="7" borderId="12" xfId="2" applyFont="1" applyFill="1" applyBorder="1" applyAlignment="1">
      <alignment horizontal="center"/>
    </xf>
    <xf numFmtId="10" fontId="11" fillId="7" borderId="12" xfId="3" applyNumberFormat="1" applyFont="1" applyFill="1" applyBorder="1" applyAlignment="1">
      <alignment horizontal="center"/>
    </xf>
    <xf numFmtId="10" fontId="2" fillId="7" borderId="12" xfId="3" applyNumberFormat="1" applyFont="1" applyFill="1" applyBorder="1" applyAlignment="1">
      <alignment horizontal="center"/>
    </xf>
    <xf numFmtId="0" fontId="3" fillId="0" borderId="4" xfId="0" applyFont="1" applyBorder="1" applyAlignment="1">
      <alignment horizontal="left"/>
    </xf>
    <xf numFmtId="0" fontId="2" fillId="0" borderId="3" xfId="0" applyFont="1" applyBorder="1"/>
    <xf numFmtId="44" fontId="2" fillId="0" borderId="12" xfId="1" applyFont="1" applyBorder="1"/>
    <xf numFmtId="44" fontId="2" fillId="2" borderId="12" xfId="1" applyFont="1" applyFill="1" applyBorder="1"/>
    <xf numFmtId="0" fontId="3" fillId="0" borderId="0" xfId="0" applyFont="1" applyAlignment="1">
      <alignment horizontal="left"/>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3" fillId="0" borderId="0" xfId="0" applyFont="1" applyAlignment="1">
      <alignment horizontal="right"/>
    </xf>
    <xf numFmtId="0" fontId="13" fillId="0" borderId="43" xfId="2" applyFont="1" applyBorder="1"/>
    <xf numFmtId="0" fontId="13" fillId="0" borderId="3" xfId="2" applyFont="1" applyBorder="1"/>
    <xf numFmtId="0" fontId="13" fillId="0" borderId="31" xfId="2" applyFont="1" applyBorder="1"/>
    <xf numFmtId="0" fontId="13" fillId="0" borderId="12" xfId="2" applyFont="1" applyBorder="1" applyAlignment="1">
      <alignment horizontal="center"/>
    </xf>
    <xf numFmtId="10" fontId="27" fillId="0" borderId="0" xfId="3" applyNumberFormat="1" applyFont="1" applyBorder="1"/>
    <xf numFmtId="0" fontId="29" fillId="0" borderId="0" xfId="2" applyFont="1"/>
    <xf numFmtId="0" fontId="13" fillId="8" borderId="19" xfId="2" applyFont="1" applyFill="1" applyBorder="1"/>
    <xf numFmtId="0" fontId="13" fillId="8" borderId="8" xfId="2" applyFont="1" applyFill="1" applyBorder="1"/>
    <xf numFmtId="0" fontId="13" fillId="8" borderId="44" xfId="2" applyFont="1" applyFill="1" applyBorder="1"/>
    <xf numFmtId="0" fontId="13" fillId="0" borderId="45" xfId="2" applyFont="1" applyBorder="1"/>
    <xf numFmtId="0" fontId="2" fillId="0" borderId="4" xfId="0" applyFont="1" applyBorder="1" applyAlignment="1">
      <alignment horizontal="left"/>
    </xf>
    <xf numFmtId="0" fontId="2" fillId="0" borderId="15" xfId="0" applyFont="1" applyBorder="1" applyAlignment="1">
      <alignment horizontal="left"/>
    </xf>
    <xf numFmtId="44" fontId="2" fillId="0" borderId="30" xfId="1" applyFont="1" applyFill="1" applyBorder="1"/>
    <xf numFmtId="44" fontId="2" fillId="0" borderId="12" xfId="1" applyFont="1" applyFill="1" applyBorder="1"/>
    <xf numFmtId="0" fontId="4" fillId="3" borderId="23" xfId="0" applyFont="1" applyFill="1" applyBorder="1" applyAlignment="1">
      <alignment vertical="center"/>
    </xf>
    <xf numFmtId="0" fontId="9" fillId="0" borderId="2" xfId="0" applyFont="1" applyBorder="1" applyAlignment="1">
      <alignment horizontal="center" vertical="center"/>
    </xf>
    <xf numFmtId="0" fontId="4" fillId="0" borderId="2" xfId="0" applyFont="1" applyBorder="1" applyAlignment="1">
      <alignment horizontal="center"/>
    </xf>
    <xf numFmtId="0" fontId="0" fillId="0" borderId="4" xfId="0" applyBorder="1" applyAlignment="1">
      <alignment horizontal="left"/>
    </xf>
    <xf numFmtId="0" fontId="0" fillId="0" borderId="15" xfId="0" applyBorder="1" applyAlignment="1">
      <alignment horizontal="left"/>
    </xf>
    <xf numFmtId="0" fontId="0" fillId="0" borderId="3" xfId="0"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15" xfId="0" applyFont="1" applyBorder="1" applyAlignment="1">
      <alignment horizontal="left"/>
    </xf>
    <xf numFmtId="0" fontId="2" fillId="0" borderId="4"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9" fillId="0" borderId="3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5" xfId="0" applyFont="1" applyBorder="1" applyAlignment="1">
      <alignment horizontal="left" vertical="center" wrapText="1"/>
    </xf>
    <xf numFmtId="0" fontId="3" fillId="0" borderId="10" xfId="0" applyFont="1" applyBorder="1" applyAlignment="1">
      <alignment horizontal="left"/>
    </xf>
    <xf numFmtId="0" fontId="3" fillId="0" borderId="1" xfId="0" applyFont="1" applyBorder="1" applyAlignment="1">
      <alignment horizontal="left"/>
    </xf>
    <xf numFmtId="0" fontId="3" fillId="0" borderId="11" xfId="0" applyFont="1" applyBorder="1" applyAlignment="1">
      <alignment horizontal="left"/>
    </xf>
    <xf numFmtId="0" fontId="4" fillId="5" borderId="25" xfId="0" applyFont="1" applyFill="1" applyBorder="1" applyAlignment="1">
      <alignment horizontal="left" vertical="center"/>
    </xf>
    <xf numFmtId="0" fontId="4" fillId="5" borderId="26" xfId="0" applyFont="1" applyFill="1" applyBorder="1" applyAlignment="1">
      <alignment horizontal="left" vertical="center"/>
    </xf>
    <xf numFmtId="0" fontId="4" fillId="5" borderId="27" xfId="0" applyFont="1" applyFill="1" applyBorder="1" applyAlignment="1">
      <alignment horizontal="left" vertical="center"/>
    </xf>
    <xf numFmtId="44" fontId="0" fillId="0" borderId="13" xfId="1" applyFont="1" applyBorder="1" applyAlignment="1">
      <alignment horizontal="center"/>
    </xf>
    <xf numFmtId="44" fontId="0" fillId="0" borderId="30" xfId="1" applyFont="1" applyBorder="1" applyAlignment="1">
      <alignment horizontal="center"/>
    </xf>
    <xf numFmtId="49" fontId="0" fillId="0" borderId="4" xfId="0" applyNumberFormat="1" applyBorder="1" applyAlignment="1">
      <alignment horizontal="left"/>
    </xf>
    <xf numFmtId="49" fontId="0" fillId="0" borderId="15" xfId="0" applyNumberFormat="1" applyBorder="1" applyAlignment="1">
      <alignment horizontal="left"/>
    </xf>
    <xf numFmtId="0" fontId="0" fillId="0" borderId="10"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wrapText="1"/>
    </xf>
    <xf numFmtId="0" fontId="0" fillId="0" borderId="34" xfId="0" applyBorder="1" applyAlignment="1">
      <alignment horizontal="left" wrapText="1"/>
    </xf>
    <xf numFmtId="0" fontId="0" fillId="0" borderId="2" xfId="0" applyBorder="1" applyAlignment="1">
      <alignment horizontal="left" wrapText="1"/>
    </xf>
    <xf numFmtId="0" fontId="0" fillId="0" borderId="37" xfId="0" applyBorder="1" applyAlignment="1">
      <alignment horizontal="left" wrapText="1"/>
    </xf>
    <xf numFmtId="0" fontId="4" fillId="0" borderId="35" xfId="0" applyFont="1" applyBorder="1" applyAlignment="1">
      <alignment horizontal="left" wrapText="1"/>
    </xf>
    <xf numFmtId="0" fontId="0" fillId="0" borderId="7" xfId="0" applyBorder="1" applyAlignment="1">
      <alignment wrapText="1"/>
    </xf>
    <xf numFmtId="0" fontId="0" fillId="0" borderId="36" xfId="0" applyBorder="1" applyAlignment="1">
      <alignment wrapText="1"/>
    </xf>
    <xf numFmtId="0" fontId="3" fillId="5" borderId="3" xfId="0" applyFont="1" applyFill="1" applyBorder="1" applyAlignment="1">
      <alignment horizontal="center" vertical="center"/>
    </xf>
    <xf numFmtId="0" fontId="3" fillId="5" borderId="15" xfId="0" applyFont="1" applyFill="1" applyBorder="1" applyAlignment="1">
      <alignment horizontal="center" vertical="center"/>
    </xf>
    <xf numFmtId="0" fontId="4" fillId="5" borderId="19" xfId="0" applyFont="1" applyFill="1" applyBorder="1" applyAlignment="1">
      <alignment horizontal="left" vertical="center"/>
    </xf>
    <xf numFmtId="0" fontId="4" fillId="5" borderId="8" xfId="0" applyFont="1" applyFill="1" applyBorder="1" applyAlignment="1">
      <alignment horizontal="left" vertical="center"/>
    </xf>
    <xf numFmtId="0" fontId="4" fillId="5" borderId="23" xfId="0" applyFont="1" applyFill="1" applyBorder="1" applyAlignment="1">
      <alignment horizontal="left" vertical="center"/>
    </xf>
    <xf numFmtId="0" fontId="3" fillId="5" borderId="20" xfId="0" applyFont="1" applyFill="1" applyBorder="1" applyAlignment="1">
      <alignment horizontal="left"/>
    </xf>
    <xf numFmtId="0" fontId="3" fillId="5" borderId="21" xfId="0" applyFont="1" applyFill="1" applyBorder="1" applyAlignment="1">
      <alignment horizontal="left"/>
    </xf>
    <xf numFmtId="0" fontId="3" fillId="5" borderId="24" xfId="0" applyFont="1" applyFill="1" applyBorder="1" applyAlignment="1">
      <alignment horizontal="left"/>
    </xf>
    <xf numFmtId="0" fontId="0" fillId="0" borderId="31" xfId="0" applyBorder="1" applyAlignment="1">
      <alignment horizontal="left"/>
    </xf>
    <xf numFmtId="0" fontId="0" fillId="0" borderId="21" xfId="0" applyBorder="1" applyAlignment="1">
      <alignment horizontal="left"/>
    </xf>
    <xf numFmtId="0" fontId="0" fillId="0" borderId="24" xfId="0" applyBorder="1" applyAlignment="1">
      <alignment horizontal="left"/>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6" borderId="3" xfId="0" applyFont="1" applyFill="1" applyBorder="1" applyAlignment="1">
      <alignment horizontal="center" vertical="center"/>
    </xf>
    <xf numFmtId="0" fontId="3" fillId="6" borderId="15" xfId="0" applyFont="1" applyFill="1" applyBorder="1" applyAlignment="1">
      <alignment horizontal="center" vertical="center"/>
    </xf>
    <xf numFmtId="0" fontId="4" fillId="3" borderId="25" xfId="0" applyFont="1" applyFill="1" applyBorder="1" applyAlignment="1">
      <alignment horizontal="left" vertical="center"/>
    </xf>
    <xf numFmtId="0" fontId="4" fillId="3" borderId="26" xfId="0" applyFont="1" applyFill="1" applyBorder="1" applyAlignment="1">
      <alignment horizontal="left" vertical="center"/>
    </xf>
    <xf numFmtId="0" fontId="4" fillId="3" borderId="32" xfId="0" applyFont="1" applyFill="1" applyBorder="1" applyAlignment="1">
      <alignment horizontal="left" vertical="center"/>
    </xf>
    <xf numFmtId="0" fontId="3" fillId="4" borderId="3" xfId="0" applyFont="1" applyFill="1" applyBorder="1" applyAlignment="1">
      <alignment horizontal="center" vertical="center"/>
    </xf>
    <xf numFmtId="0" fontId="3" fillId="4" borderId="15" xfId="0" applyFont="1" applyFill="1" applyBorder="1" applyAlignment="1">
      <alignment horizontal="center" vertical="center"/>
    </xf>
    <xf numFmtId="0" fontId="4" fillId="0" borderId="0" xfId="0" applyFont="1" applyAlignment="1">
      <alignment horizontal="left" wrapText="1"/>
    </xf>
    <xf numFmtId="0" fontId="3" fillId="0" borderId="34"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4" fillId="4" borderId="25" xfId="0" applyFont="1" applyFill="1" applyBorder="1" applyAlignment="1">
      <alignment horizontal="left" vertical="center"/>
    </xf>
    <xf numFmtId="0" fontId="4" fillId="4" borderId="26" xfId="0" applyFont="1" applyFill="1" applyBorder="1" applyAlignment="1">
      <alignment horizontal="left" vertical="center"/>
    </xf>
    <xf numFmtId="0" fontId="4" fillId="4" borderId="27" xfId="0" applyFont="1" applyFill="1" applyBorder="1" applyAlignment="1">
      <alignment horizontal="left" vertical="center"/>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22" xfId="0" applyFont="1" applyFill="1" applyBorder="1" applyAlignment="1">
      <alignment horizontal="left"/>
    </xf>
    <xf numFmtId="0" fontId="0" fillId="0" borderId="4" xfId="0" applyBorder="1" applyAlignment="1">
      <alignment horizontal="left" wrapText="1"/>
    </xf>
    <xf numFmtId="0" fontId="3" fillId="0" borderId="34" xfId="0" applyFont="1" applyBorder="1" applyAlignment="1">
      <alignment horizontal="left"/>
    </xf>
    <xf numFmtId="0" fontId="3" fillId="0" borderId="2" xfId="0" applyFont="1" applyBorder="1" applyAlignment="1">
      <alignment horizontal="left"/>
    </xf>
    <xf numFmtId="0" fontId="3" fillId="0" borderId="33" xfId="0" applyFont="1" applyBorder="1" applyAlignment="1">
      <alignment horizontal="left"/>
    </xf>
    <xf numFmtId="0" fontId="3" fillId="0" borderId="8" xfId="0" applyFont="1" applyBorder="1" applyAlignment="1">
      <alignment horizontal="left"/>
    </xf>
    <xf numFmtId="0" fontId="3" fillId="0" borderId="23" xfId="0" applyFont="1" applyBorder="1" applyAlignment="1">
      <alignment horizontal="left"/>
    </xf>
    <xf numFmtId="0" fontId="4" fillId="0" borderId="0" xfId="0" applyFont="1" applyAlignment="1">
      <alignment horizontal="left"/>
    </xf>
    <xf numFmtId="0" fontId="4" fillId="6" borderId="25" xfId="0" applyFont="1" applyFill="1" applyBorder="1" applyAlignment="1">
      <alignment horizontal="left" vertical="center"/>
    </xf>
    <xf numFmtId="0" fontId="4" fillId="6" borderId="26" xfId="0" applyFont="1" applyFill="1" applyBorder="1" applyAlignment="1">
      <alignment horizontal="left" vertical="center"/>
    </xf>
    <xf numFmtId="0" fontId="4" fillId="6" borderId="27" xfId="0" applyFont="1" applyFill="1" applyBorder="1" applyAlignment="1">
      <alignment horizontal="left" vertical="center"/>
    </xf>
    <xf numFmtId="0" fontId="4" fillId="5" borderId="25"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3" fillId="3" borderId="3" xfId="0" applyFont="1" applyFill="1" applyBorder="1" applyAlignment="1">
      <alignment horizontal="center"/>
    </xf>
    <xf numFmtId="0" fontId="3" fillId="3" borderId="15" xfId="0" applyFont="1" applyFill="1" applyBorder="1" applyAlignment="1">
      <alignment horizontal="center"/>
    </xf>
    <xf numFmtId="0" fontId="2" fillId="0" borderId="4" xfId="0" applyFont="1" applyBorder="1" applyAlignment="1">
      <alignment horizontal="left" wrapText="1"/>
    </xf>
    <xf numFmtId="0" fontId="4" fillId="0" borderId="7" xfId="0" applyFont="1" applyBorder="1" applyAlignment="1">
      <alignment horizontal="left" wrapText="1"/>
    </xf>
    <xf numFmtId="0" fontId="4" fillId="3" borderId="27" xfId="0" applyFont="1" applyFill="1" applyBorder="1" applyAlignment="1">
      <alignment horizontal="left" vertical="center"/>
    </xf>
    <xf numFmtId="49" fontId="0" fillId="0" borderId="1" xfId="0" applyNumberFormat="1" applyBorder="1" applyAlignment="1">
      <alignment horizontal="left"/>
    </xf>
    <xf numFmtId="49" fontId="0" fillId="0" borderId="11" xfId="0" applyNumberFormat="1" applyBorder="1" applyAlignment="1">
      <alignment horizontal="left"/>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8" xfId="0" applyFont="1" applyFill="1" applyBorder="1" applyAlignment="1">
      <alignment horizontal="left" vertical="center" wrapText="1"/>
    </xf>
    <xf numFmtId="0" fontId="24" fillId="0" borderId="0" xfId="2" applyFont="1" applyAlignment="1">
      <alignment horizontal="center"/>
    </xf>
    <xf numFmtId="0" fontId="26" fillId="0" borderId="0" xfId="2" applyFont="1" applyAlignment="1">
      <alignment horizontal="center"/>
    </xf>
    <xf numFmtId="0" fontId="15" fillId="0" borderId="0" xfId="2" applyFont="1" applyAlignment="1">
      <alignment horizontal="center"/>
    </xf>
    <xf numFmtId="0" fontId="22" fillId="0" borderId="0" xfId="2" applyFont="1" applyAlignment="1">
      <alignment horizontal="left" wrapText="1"/>
    </xf>
    <xf numFmtId="0" fontId="12" fillId="0" borderId="0" xfId="2" applyFont="1" applyAlignment="1">
      <alignment horizontal="left" wrapText="1"/>
    </xf>
    <xf numFmtId="0" fontId="13" fillId="0" borderId="0" xfId="2" applyFont="1" applyAlignment="1">
      <alignment horizontal="left" vertical="top" wrapText="1"/>
    </xf>
    <xf numFmtId="0" fontId="2" fillId="0" borderId="0" xfId="2" applyFont="1" applyAlignment="1">
      <alignment horizontal="left" wrapText="1"/>
    </xf>
    <xf numFmtId="0" fontId="11" fillId="0" borderId="0" xfId="2" applyFont="1" applyAlignment="1">
      <alignment horizontal="left" wrapText="1"/>
    </xf>
  </cellXfs>
  <cellStyles count="5">
    <cellStyle name="Comma 2" xfId="4" xr:uid="{00000000-0005-0000-0000-000000000000}"/>
    <cellStyle name="Currency" xfId="1" builtinId="4"/>
    <cellStyle name="Normal" xfId="0" builtinId="0"/>
    <cellStyle name="Normal 2" xfId="2" xr:uid="{00000000-0005-0000-0000-000003000000}"/>
    <cellStyle name="Percent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6"/>
  <sheetViews>
    <sheetView view="pageBreakPreview" topLeftCell="A197" zoomScaleNormal="175" zoomScaleSheetLayoutView="100" workbookViewId="0">
      <selection activeCell="G219" sqref="G219"/>
    </sheetView>
  </sheetViews>
  <sheetFormatPr defaultRowHeight="12.75" x14ac:dyDescent="0.2"/>
  <cols>
    <col min="7" max="7" width="10" customWidth="1"/>
    <col min="8" max="8" width="18.42578125" customWidth="1"/>
  </cols>
  <sheetData>
    <row r="1" spans="1:8" x14ac:dyDescent="0.2">
      <c r="A1" s="149" t="s">
        <v>0</v>
      </c>
      <c r="B1" s="150"/>
      <c r="C1" s="150"/>
      <c r="D1" s="150"/>
      <c r="E1" s="150"/>
      <c r="F1" s="150"/>
      <c r="G1" s="150"/>
      <c r="H1" s="151"/>
    </row>
    <row r="2" spans="1:8" ht="24" customHeight="1" x14ac:dyDescent="0.2">
      <c r="A2" s="152"/>
      <c r="B2" s="153"/>
      <c r="C2" s="153"/>
      <c r="D2" s="153"/>
      <c r="E2" s="153"/>
      <c r="F2" s="153"/>
      <c r="G2" s="153"/>
      <c r="H2" s="154"/>
    </row>
    <row r="3" spans="1:8" ht="24" customHeight="1" x14ac:dyDescent="0.2">
      <c r="A3" s="119"/>
      <c r="B3" s="118"/>
      <c r="C3" s="122" t="s">
        <v>1</v>
      </c>
      <c r="D3" s="138" t="s">
        <v>193</v>
      </c>
      <c r="E3" s="138"/>
      <c r="F3" s="138"/>
      <c r="G3" s="120"/>
      <c r="H3" s="121"/>
    </row>
    <row r="4" spans="1:8" ht="20.85" customHeight="1" x14ac:dyDescent="0.25">
      <c r="A4" s="7"/>
      <c r="B4" s="118"/>
      <c r="C4" s="122" t="s">
        <v>2</v>
      </c>
      <c r="D4" s="139"/>
      <c r="E4" s="139"/>
      <c r="F4" s="139"/>
      <c r="H4" s="12"/>
    </row>
    <row r="5" spans="1:8" ht="15.75" x14ac:dyDescent="0.25">
      <c r="B5" s="98"/>
      <c r="C5" s="2"/>
      <c r="D5" s="2"/>
      <c r="H5" s="12"/>
    </row>
    <row r="6" spans="1:8" ht="15" customHeight="1" x14ac:dyDescent="0.2">
      <c r="A6" s="180" t="s">
        <v>3</v>
      </c>
      <c r="B6" s="181"/>
      <c r="H6" s="12"/>
    </row>
    <row r="7" spans="1:8" ht="33" customHeight="1" thickBot="1" x14ac:dyDescent="0.3">
      <c r="A7" s="177" t="s">
        <v>194</v>
      </c>
      <c r="B7" s="178"/>
      <c r="C7" s="178"/>
      <c r="D7" s="178"/>
      <c r="E7" s="178"/>
      <c r="F7" s="178"/>
      <c r="G7" s="178"/>
      <c r="H7" s="179"/>
    </row>
    <row r="8" spans="1:8" ht="23.25" customHeight="1" thickBot="1" x14ac:dyDescent="0.25">
      <c r="A8" s="164" t="s">
        <v>195</v>
      </c>
      <c r="B8" s="165"/>
      <c r="C8" s="165"/>
      <c r="D8" s="165"/>
      <c r="E8" s="165"/>
      <c r="F8" s="165"/>
      <c r="G8" s="165"/>
      <c r="H8" s="166"/>
    </row>
    <row r="9" spans="1:8" x14ac:dyDescent="0.2">
      <c r="A9" s="9"/>
      <c r="B9" s="6"/>
      <c r="C9" s="6"/>
      <c r="D9" s="6"/>
      <c r="E9" s="6"/>
      <c r="F9" s="6"/>
      <c r="G9" s="6"/>
      <c r="H9" s="6"/>
    </row>
    <row r="10" spans="1:8" ht="38.25" customHeight="1" x14ac:dyDescent="0.2">
      <c r="A10" s="158" t="s">
        <v>196</v>
      </c>
      <c r="B10" s="159"/>
      <c r="C10" s="159"/>
      <c r="D10" s="159"/>
      <c r="E10" s="159"/>
      <c r="F10" s="159"/>
      <c r="G10" s="160"/>
      <c r="H10" s="19">
        <v>0</v>
      </c>
    </row>
    <row r="11" spans="1:8" ht="17.100000000000001" customHeight="1" x14ac:dyDescent="0.2">
      <c r="A11" s="155" t="s">
        <v>197</v>
      </c>
      <c r="B11" s="156"/>
      <c r="C11" s="156"/>
      <c r="D11" s="156"/>
      <c r="E11" s="156"/>
      <c r="F11" s="156"/>
      <c r="G11" s="157"/>
      <c r="H11" s="19">
        <v>0</v>
      </c>
    </row>
    <row r="12" spans="1:8" ht="17.100000000000001" customHeight="1" x14ac:dyDescent="0.2">
      <c r="A12" s="155" t="s">
        <v>198</v>
      </c>
      <c r="B12" s="156"/>
      <c r="C12" s="156"/>
      <c r="D12" s="156"/>
      <c r="E12" s="156"/>
      <c r="F12" s="156"/>
      <c r="G12" s="156"/>
      <c r="H12" s="157"/>
    </row>
    <row r="13" spans="1:8" ht="17.100000000000001" customHeight="1" x14ac:dyDescent="0.2">
      <c r="A13" s="142" t="s">
        <v>4</v>
      </c>
      <c r="B13" s="140"/>
      <c r="C13" s="140"/>
      <c r="D13" s="140"/>
      <c r="E13" s="140"/>
      <c r="F13" s="140"/>
      <c r="G13" s="141"/>
      <c r="H13" s="20">
        <v>0</v>
      </c>
    </row>
    <row r="14" spans="1:8" ht="17.100000000000001" customHeight="1" x14ac:dyDescent="0.2">
      <c r="A14" s="142" t="s">
        <v>5</v>
      </c>
      <c r="B14" s="140"/>
      <c r="C14" s="140"/>
      <c r="D14" s="140"/>
      <c r="E14" s="140"/>
      <c r="F14" s="140"/>
      <c r="G14" s="141"/>
      <c r="H14" s="19">
        <v>0</v>
      </c>
    </row>
    <row r="15" spans="1:8" ht="17.100000000000001" customHeight="1" x14ac:dyDescent="0.2">
      <c r="A15" s="142" t="s">
        <v>6</v>
      </c>
      <c r="B15" s="140"/>
      <c r="C15" s="140"/>
      <c r="D15" s="140"/>
      <c r="E15" s="140"/>
      <c r="F15" s="140"/>
      <c r="G15" s="141"/>
      <c r="H15" s="21">
        <v>0</v>
      </c>
    </row>
    <row r="16" spans="1:8" ht="17.100000000000001" customHeight="1" x14ac:dyDescent="0.2">
      <c r="A16" s="148" t="s">
        <v>7</v>
      </c>
      <c r="B16" s="140"/>
      <c r="C16" s="140"/>
      <c r="D16" s="140"/>
      <c r="E16" s="140"/>
      <c r="F16" s="140"/>
      <c r="G16" s="141"/>
      <c r="H16" s="19">
        <v>0</v>
      </c>
    </row>
    <row r="17" spans="1:8" ht="17.100000000000001" customHeight="1" x14ac:dyDescent="0.2">
      <c r="A17" s="155" t="s">
        <v>8</v>
      </c>
      <c r="B17" s="156"/>
      <c r="C17" s="156"/>
      <c r="D17" s="156"/>
      <c r="E17" s="156"/>
      <c r="F17" s="156"/>
      <c r="G17" s="157"/>
      <c r="H17" s="19">
        <v>0</v>
      </c>
    </row>
    <row r="18" spans="1:8" ht="17.100000000000001" customHeight="1" x14ac:dyDescent="0.2">
      <c r="A18" s="143" t="s">
        <v>9</v>
      </c>
      <c r="B18" s="144"/>
      <c r="C18" s="144"/>
      <c r="D18" s="144"/>
      <c r="E18" s="144"/>
      <c r="F18" s="144"/>
      <c r="G18" s="144"/>
      <c r="H18" s="145"/>
    </row>
    <row r="19" spans="1:8" ht="17.100000000000001" customHeight="1" x14ac:dyDescent="0.2">
      <c r="A19" s="142" t="s">
        <v>10</v>
      </c>
      <c r="B19" s="140"/>
      <c r="C19" s="140"/>
      <c r="D19" s="140"/>
      <c r="E19" s="140"/>
      <c r="F19" s="140"/>
      <c r="G19" s="141"/>
      <c r="H19" s="19">
        <v>0</v>
      </c>
    </row>
    <row r="20" spans="1:8" ht="17.100000000000001" customHeight="1" x14ac:dyDescent="0.2">
      <c r="A20" s="142" t="s">
        <v>11</v>
      </c>
      <c r="B20" s="140"/>
      <c r="C20" s="140"/>
      <c r="D20" s="140"/>
      <c r="E20" s="140"/>
      <c r="F20" s="140"/>
      <c r="G20" s="141"/>
      <c r="H20" s="19">
        <v>0</v>
      </c>
    </row>
    <row r="21" spans="1:8" ht="17.100000000000001" customHeight="1" x14ac:dyDescent="0.2">
      <c r="A21" s="142" t="s">
        <v>12</v>
      </c>
      <c r="B21" s="140"/>
      <c r="C21" s="140"/>
      <c r="D21" s="140"/>
      <c r="E21" s="140"/>
      <c r="F21" s="140"/>
      <c r="G21" s="141"/>
      <c r="H21" s="19">
        <v>0</v>
      </c>
    </row>
    <row r="22" spans="1:8" ht="17.100000000000001" customHeight="1" x14ac:dyDescent="0.2">
      <c r="A22" s="142" t="s">
        <v>13</v>
      </c>
      <c r="B22" s="140"/>
      <c r="C22" s="140"/>
      <c r="D22" s="140"/>
      <c r="E22" s="140"/>
      <c r="F22" s="140"/>
      <c r="G22" s="141"/>
      <c r="H22" s="19">
        <v>0</v>
      </c>
    </row>
    <row r="23" spans="1:8" ht="17.100000000000001" customHeight="1" x14ac:dyDescent="0.2">
      <c r="A23" s="142" t="s">
        <v>14</v>
      </c>
      <c r="B23" s="140"/>
      <c r="C23" s="140"/>
      <c r="D23" s="140"/>
      <c r="E23" s="140"/>
      <c r="F23" s="140"/>
      <c r="G23" s="141"/>
      <c r="H23" s="19">
        <v>0</v>
      </c>
    </row>
    <row r="24" spans="1:8" ht="17.100000000000001" customHeight="1" x14ac:dyDescent="0.2">
      <c r="A24" s="171" t="s">
        <v>15</v>
      </c>
      <c r="B24" s="172"/>
      <c r="C24" s="172"/>
      <c r="D24" s="172"/>
      <c r="E24" s="172"/>
      <c r="F24" s="172"/>
      <c r="G24" s="173"/>
      <c r="H24" s="167">
        <v>0</v>
      </c>
    </row>
    <row r="25" spans="1:8" ht="13.5" customHeight="1" x14ac:dyDescent="0.2">
      <c r="A25" s="174"/>
      <c r="B25" s="175"/>
      <c r="C25" s="175"/>
      <c r="D25" s="175"/>
      <c r="E25" s="175"/>
      <c r="F25" s="175"/>
      <c r="G25" s="176"/>
      <c r="H25" s="168"/>
    </row>
    <row r="26" spans="1:8" ht="17.100000000000001" customHeight="1" x14ac:dyDescent="0.2">
      <c r="A26" s="142" t="s">
        <v>16</v>
      </c>
      <c r="B26" s="140"/>
      <c r="C26" s="140"/>
      <c r="D26" s="140"/>
      <c r="E26" s="140"/>
      <c r="F26" s="140"/>
      <c r="G26" s="141"/>
      <c r="H26" s="19">
        <v>0</v>
      </c>
    </row>
    <row r="27" spans="1:8" ht="17.100000000000001" customHeight="1" x14ac:dyDescent="0.2">
      <c r="A27" s="142" t="s">
        <v>17</v>
      </c>
      <c r="B27" s="140"/>
      <c r="C27" s="140"/>
      <c r="D27" s="140"/>
      <c r="E27" s="140"/>
      <c r="F27" s="140"/>
      <c r="G27" s="141"/>
      <c r="H27" s="19">
        <v>0</v>
      </c>
    </row>
    <row r="28" spans="1:8" ht="17.100000000000001" customHeight="1" x14ac:dyDescent="0.2">
      <c r="A28" s="142" t="s">
        <v>18</v>
      </c>
      <c r="B28" s="140"/>
      <c r="C28" s="140"/>
      <c r="D28" s="140"/>
      <c r="E28" s="140"/>
      <c r="F28" s="140"/>
      <c r="G28" s="141"/>
      <c r="H28" s="19">
        <v>0</v>
      </c>
    </row>
    <row r="29" spans="1:8" ht="17.100000000000001" customHeight="1" x14ac:dyDescent="0.2">
      <c r="A29" s="142" t="s">
        <v>19</v>
      </c>
      <c r="B29" s="140"/>
      <c r="C29" s="140"/>
      <c r="D29" s="140"/>
      <c r="E29" s="140"/>
      <c r="F29" s="140"/>
      <c r="G29" s="141"/>
      <c r="H29" s="19">
        <v>0</v>
      </c>
    </row>
    <row r="30" spans="1:8" ht="17.100000000000001" customHeight="1" x14ac:dyDescent="0.2">
      <c r="A30" s="148" t="s">
        <v>20</v>
      </c>
      <c r="B30" s="146"/>
      <c r="C30" s="146"/>
      <c r="D30" s="146"/>
      <c r="E30" s="146"/>
      <c r="F30" s="146"/>
      <c r="G30" s="147"/>
      <c r="H30" s="19">
        <v>0</v>
      </c>
    </row>
    <row r="31" spans="1:8" ht="17.100000000000001" customHeight="1" x14ac:dyDescent="0.2">
      <c r="A31" s="148" t="s">
        <v>21</v>
      </c>
      <c r="B31" s="140"/>
      <c r="C31" s="140"/>
      <c r="D31" s="140"/>
      <c r="E31" s="140"/>
      <c r="F31" s="140"/>
      <c r="G31" s="141"/>
      <c r="H31" s="19">
        <v>0</v>
      </c>
    </row>
    <row r="32" spans="1:8" ht="17.100000000000001" customHeight="1" x14ac:dyDescent="0.2">
      <c r="A32" s="143" t="s">
        <v>22</v>
      </c>
      <c r="B32" s="144"/>
      <c r="C32" s="144"/>
      <c r="D32" s="144"/>
      <c r="E32" s="144"/>
      <c r="F32" s="144"/>
      <c r="G32" s="144"/>
      <c r="H32" s="145"/>
    </row>
    <row r="33" spans="1:12" ht="17.100000000000001" customHeight="1" x14ac:dyDescent="0.2">
      <c r="A33" s="142" t="s">
        <v>23</v>
      </c>
      <c r="B33" s="140"/>
      <c r="C33" s="140"/>
      <c r="D33" s="140"/>
      <c r="E33" s="140"/>
      <c r="F33" s="140"/>
      <c r="G33" s="141"/>
      <c r="H33" s="19">
        <v>0</v>
      </c>
    </row>
    <row r="34" spans="1:12" ht="17.100000000000001" customHeight="1" x14ac:dyDescent="0.2">
      <c r="A34" s="142" t="s">
        <v>24</v>
      </c>
      <c r="B34" s="140"/>
      <c r="C34" s="140"/>
      <c r="D34" s="140"/>
      <c r="E34" s="140"/>
      <c r="F34" s="140"/>
      <c r="G34" s="141"/>
      <c r="H34" s="19">
        <v>0</v>
      </c>
    </row>
    <row r="35" spans="1:12" ht="17.100000000000001" customHeight="1" x14ac:dyDescent="0.2">
      <c r="A35" s="148" t="s">
        <v>25</v>
      </c>
      <c r="B35" s="140"/>
      <c r="C35" s="140"/>
      <c r="D35" s="140"/>
      <c r="E35" s="140"/>
      <c r="F35" s="140"/>
      <c r="G35" s="141"/>
      <c r="H35" s="19">
        <v>0</v>
      </c>
    </row>
    <row r="36" spans="1:12" ht="17.100000000000001" customHeight="1" thickBot="1" x14ac:dyDescent="0.25">
      <c r="A36" s="161" t="s">
        <v>26</v>
      </c>
      <c r="B36" s="162"/>
      <c r="C36" s="162"/>
      <c r="D36" s="162"/>
      <c r="E36" s="162"/>
      <c r="F36" s="162"/>
      <c r="G36" s="163"/>
      <c r="H36" s="19">
        <v>0</v>
      </c>
    </row>
    <row r="37" spans="1:12" ht="41.25" customHeight="1" thickBot="1" x14ac:dyDescent="0.25">
      <c r="A37" s="222" t="s">
        <v>199</v>
      </c>
      <c r="B37" s="223"/>
      <c r="C37" s="223"/>
      <c r="D37" s="223"/>
      <c r="E37" s="223"/>
      <c r="F37" s="223"/>
      <c r="G37" s="224"/>
      <c r="H37" s="51">
        <f>SUM(H10,H11,H13:H17,H19:H31,H33:H36)</f>
        <v>0</v>
      </c>
    </row>
    <row r="38" spans="1:12" ht="17.25" customHeight="1" thickBot="1" x14ac:dyDescent="0.3">
      <c r="A38" s="10"/>
      <c r="B38" s="8"/>
      <c r="C38" s="8"/>
      <c r="D38" s="8"/>
      <c r="E38" s="8"/>
      <c r="F38" s="8"/>
      <c r="G38" s="8"/>
      <c r="H38" s="8"/>
    </row>
    <row r="39" spans="1:12" s="14" customFormat="1" ht="23.25" customHeight="1" thickBot="1" x14ac:dyDescent="0.25">
      <c r="A39" s="164" t="s">
        <v>189</v>
      </c>
      <c r="B39" s="165"/>
      <c r="C39" s="165"/>
      <c r="D39" s="165"/>
      <c r="E39" s="165"/>
      <c r="F39" s="165"/>
      <c r="G39" s="165"/>
      <c r="H39" s="166"/>
    </row>
    <row r="40" spans="1:12" ht="12" customHeight="1" x14ac:dyDescent="0.2">
      <c r="A40" s="9"/>
      <c r="B40" s="9"/>
      <c r="C40" s="9"/>
      <c r="D40" s="9"/>
      <c r="E40" s="9"/>
      <c r="F40" s="9"/>
      <c r="G40" s="9"/>
      <c r="H40" s="9"/>
    </row>
    <row r="41" spans="1:12" ht="18" customHeight="1" x14ac:dyDescent="0.2">
      <c r="A41" s="143" t="s">
        <v>27</v>
      </c>
      <c r="B41" s="144"/>
      <c r="C41" s="144"/>
      <c r="D41" s="144"/>
      <c r="E41" s="144"/>
      <c r="F41" s="144"/>
      <c r="G41" s="144"/>
      <c r="H41" s="145"/>
    </row>
    <row r="42" spans="1:12" ht="18" customHeight="1" x14ac:dyDescent="0.2">
      <c r="A42" s="142" t="s">
        <v>28</v>
      </c>
      <c r="B42" s="140"/>
      <c r="C42" s="140"/>
      <c r="D42" s="140"/>
      <c r="E42" s="140"/>
      <c r="F42" s="140"/>
      <c r="G42" s="141"/>
      <c r="H42" s="19">
        <v>0</v>
      </c>
    </row>
    <row r="43" spans="1:12" ht="18" customHeight="1" x14ac:dyDescent="0.2">
      <c r="A43" s="142" t="s">
        <v>29</v>
      </c>
      <c r="B43" s="140"/>
      <c r="C43" s="140"/>
      <c r="D43" s="140"/>
      <c r="E43" s="140"/>
      <c r="F43" s="140"/>
      <c r="G43" s="141"/>
      <c r="H43" s="19">
        <v>0</v>
      </c>
    </row>
    <row r="44" spans="1:12" ht="18" customHeight="1" x14ac:dyDescent="0.2">
      <c r="A44" s="142" t="s">
        <v>30</v>
      </c>
      <c r="B44" s="140"/>
      <c r="C44" s="140"/>
      <c r="D44" s="140"/>
      <c r="E44" s="140"/>
      <c r="F44" s="140"/>
      <c r="G44" s="141"/>
      <c r="H44" s="19">
        <v>0</v>
      </c>
    </row>
    <row r="45" spans="1:12" ht="18" customHeight="1" x14ac:dyDescent="0.2">
      <c r="A45" s="142" t="s">
        <v>31</v>
      </c>
      <c r="B45" s="140"/>
      <c r="C45" s="140"/>
      <c r="D45" s="140"/>
      <c r="E45" s="140"/>
      <c r="F45" s="140"/>
      <c r="G45" s="141"/>
      <c r="H45" s="19">
        <v>0</v>
      </c>
    </row>
    <row r="46" spans="1:12" ht="21.75" customHeight="1" x14ac:dyDescent="0.2">
      <c r="A46" s="143" t="s">
        <v>32</v>
      </c>
      <c r="B46" s="144"/>
      <c r="C46" s="144"/>
      <c r="D46" s="144"/>
      <c r="E46" s="144"/>
      <c r="F46" s="144"/>
      <c r="G46" s="144"/>
      <c r="H46" s="22"/>
      <c r="L46" s="11"/>
    </row>
    <row r="47" spans="1:12" ht="18" customHeight="1" x14ac:dyDescent="0.2">
      <c r="A47" s="142" t="s">
        <v>33</v>
      </c>
      <c r="B47" s="140"/>
      <c r="C47" s="140"/>
      <c r="D47" s="140"/>
      <c r="E47" s="140"/>
      <c r="F47" s="140"/>
      <c r="G47" s="141"/>
      <c r="H47" s="19">
        <v>0</v>
      </c>
    </row>
    <row r="48" spans="1:12" ht="18" customHeight="1" x14ac:dyDescent="0.2">
      <c r="A48" s="142" t="s">
        <v>34</v>
      </c>
      <c r="B48" s="140"/>
      <c r="C48" s="140"/>
      <c r="D48" s="140"/>
      <c r="E48" s="140"/>
      <c r="F48" s="140"/>
      <c r="G48" s="141"/>
      <c r="H48" s="19">
        <v>0</v>
      </c>
    </row>
    <row r="49" spans="1:8" ht="18" customHeight="1" x14ac:dyDescent="0.2">
      <c r="A49" s="142" t="s">
        <v>35</v>
      </c>
      <c r="B49" s="140"/>
      <c r="C49" s="140"/>
      <c r="D49" s="140"/>
      <c r="E49" s="140"/>
      <c r="F49" s="140"/>
      <c r="G49" s="141"/>
      <c r="H49" s="19">
        <v>0</v>
      </c>
    </row>
    <row r="50" spans="1:8" ht="18" customHeight="1" x14ac:dyDescent="0.2">
      <c r="A50" s="142" t="s">
        <v>36</v>
      </c>
      <c r="B50" s="140"/>
      <c r="C50" s="140"/>
      <c r="D50" s="140"/>
      <c r="E50" s="140"/>
      <c r="F50" s="140"/>
      <c r="G50" s="141"/>
      <c r="H50" s="19">
        <v>0</v>
      </c>
    </row>
    <row r="51" spans="1:8" ht="18" customHeight="1" x14ac:dyDescent="0.2">
      <c r="A51" s="142" t="s">
        <v>37</v>
      </c>
      <c r="B51" s="140"/>
      <c r="C51" s="140"/>
      <c r="D51" s="140"/>
      <c r="E51" s="140"/>
      <c r="F51" s="140"/>
      <c r="G51" s="141"/>
      <c r="H51" s="19">
        <v>0</v>
      </c>
    </row>
    <row r="52" spans="1:8" ht="18" customHeight="1" x14ac:dyDescent="0.2">
      <c r="A52" s="142" t="s">
        <v>38</v>
      </c>
      <c r="B52" s="140"/>
      <c r="C52" s="140"/>
      <c r="D52" s="140"/>
      <c r="E52" s="140"/>
      <c r="F52" s="140"/>
      <c r="G52" s="141"/>
      <c r="H52" s="19">
        <v>0</v>
      </c>
    </row>
    <row r="53" spans="1:8" ht="18" customHeight="1" x14ac:dyDescent="0.2">
      <c r="A53" s="142" t="s">
        <v>39</v>
      </c>
      <c r="B53" s="140"/>
      <c r="C53" s="140"/>
      <c r="D53" s="140"/>
      <c r="E53" s="140"/>
      <c r="F53" s="140"/>
      <c r="G53" s="141"/>
      <c r="H53" s="19">
        <v>0</v>
      </c>
    </row>
    <row r="54" spans="1:8" ht="18" customHeight="1" x14ac:dyDescent="0.2">
      <c r="A54" s="142" t="s">
        <v>40</v>
      </c>
      <c r="B54" s="140"/>
      <c r="C54" s="140"/>
      <c r="D54" s="140"/>
      <c r="E54" s="140"/>
      <c r="F54" s="140"/>
      <c r="G54" s="141"/>
      <c r="H54" s="19">
        <v>0</v>
      </c>
    </row>
    <row r="55" spans="1:8" ht="18" customHeight="1" x14ac:dyDescent="0.2">
      <c r="A55" s="142" t="s">
        <v>41</v>
      </c>
      <c r="B55" s="140"/>
      <c r="C55" s="140"/>
      <c r="D55" s="140"/>
      <c r="E55" s="140"/>
      <c r="F55" s="140"/>
      <c r="G55" s="141"/>
      <c r="H55" s="19">
        <v>0</v>
      </c>
    </row>
    <row r="56" spans="1:8" ht="18" customHeight="1" x14ac:dyDescent="0.2">
      <c r="A56" s="142" t="s">
        <v>42</v>
      </c>
      <c r="B56" s="140"/>
      <c r="C56" s="140"/>
      <c r="D56" s="140"/>
      <c r="E56" s="140"/>
      <c r="F56" s="140"/>
      <c r="G56" s="141"/>
      <c r="H56" s="19">
        <v>0</v>
      </c>
    </row>
    <row r="57" spans="1:8" ht="18" customHeight="1" x14ac:dyDescent="0.2">
      <c r="A57" s="143" t="s">
        <v>43</v>
      </c>
      <c r="B57" s="144"/>
      <c r="C57" s="144"/>
      <c r="D57" s="144"/>
      <c r="E57" s="144"/>
      <c r="F57" s="144"/>
      <c r="G57" s="144"/>
      <c r="H57" s="22"/>
    </row>
    <row r="58" spans="1:8" ht="18" customHeight="1" x14ac:dyDescent="0.2">
      <c r="A58" s="4"/>
      <c r="B58" s="169" t="s">
        <v>44</v>
      </c>
      <c r="C58" s="169"/>
      <c r="D58" s="169"/>
      <c r="E58" s="169"/>
      <c r="F58" s="169"/>
      <c r="G58" s="170"/>
      <c r="H58" s="19">
        <v>0</v>
      </c>
    </row>
    <row r="59" spans="1:8" ht="18" customHeight="1" x14ac:dyDescent="0.2">
      <c r="A59" s="4"/>
      <c r="B59" s="169" t="s">
        <v>45</v>
      </c>
      <c r="C59" s="169"/>
      <c r="D59" s="169"/>
      <c r="E59" s="169"/>
      <c r="F59" s="169"/>
      <c r="G59" s="170"/>
      <c r="H59" s="19">
        <v>0</v>
      </c>
    </row>
    <row r="60" spans="1:8" ht="18.75" customHeight="1" x14ac:dyDescent="0.2">
      <c r="A60" s="4"/>
      <c r="B60" s="169" t="s">
        <v>46</v>
      </c>
      <c r="C60" s="169"/>
      <c r="D60" s="169"/>
      <c r="E60" s="169"/>
      <c r="F60" s="169"/>
      <c r="G60" s="170"/>
      <c r="H60" s="19">
        <v>0</v>
      </c>
    </row>
    <row r="61" spans="1:8" ht="18.75" customHeight="1" x14ac:dyDescent="0.2">
      <c r="A61" s="4"/>
      <c r="B61" s="169" t="s">
        <v>47</v>
      </c>
      <c r="C61" s="169"/>
      <c r="D61" s="169"/>
      <c r="E61" s="169"/>
      <c r="F61" s="169"/>
      <c r="G61" s="170"/>
      <c r="H61" s="19">
        <v>0</v>
      </c>
    </row>
    <row r="62" spans="1:8" ht="18.75" customHeight="1" x14ac:dyDescent="0.2">
      <c r="A62" s="4"/>
      <c r="B62" s="169" t="s">
        <v>48</v>
      </c>
      <c r="C62" s="169"/>
      <c r="D62" s="169"/>
      <c r="E62" s="169"/>
      <c r="F62" s="169"/>
      <c r="G62" s="170"/>
      <c r="H62" s="19">
        <v>0</v>
      </c>
    </row>
    <row r="63" spans="1:8" ht="18" customHeight="1" x14ac:dyDescent="0.2">
      <c r="A63" s="143" t="s">
        <v>49</v>
      </c>
      <c r="B63" s="144"/>
      <c r="C63" s="144"/>
      <c r="D63" s="144"/>
      <c r="E63" s="144"/>
      <c r="F63" s="144"/>
      <c r="G63" s="144"/>
      <c r="H63" s="22"/>
    </row>
    <row r="64" spans="1:8" ht="18" customHeight="1" thickBot="1" x14ac:dyDescent="0.25">
      <c r="A64" s="188" t="s">
        <v>50</v>
      </c>
      <c r="B64" s="189"/>
      <c r="C64" s="189"/>
      <c r="D64" s="189"/>
      <c r="E64" s="189"/>
      <c r="F64" s="189"/>
      <c r="G64" s="190"/>
      <c r="H64" s="20">
        <v>0</v>
      </c>
    </row>
    <row r="65" spans="1:8" s="14" customFormat="1" ht="23.25" customHeight="1" x14ac:dyDescent="0.2">
      <c r="A65" s="182" t="s">
        <v>200</v>
      </c>
      <c r="B65" s="183"/>
      <c r="C65" s="183"/>
      <c r="D65" s="183"/>
      <c r="E65" s="183"/>
      <c r="F65" s="183"/>
      <c r="G65" s="184"/>
      <c r="H65" s="24">
        <f>SUM(H42:H64)</f>
        <v>0</v>
      </c>
    </row>
    <row r="66" spans="1:8" ht="18" customHeight="1" thickBot="1" x14ac:dyDescent="0.25">
      <c r="A66" s="185" t="s">
        <v>201</v>
      </c>
      <c r="B66" s="186"/>
      <c r="C66" s="186"/>
      <c r="D66" s="186"/>
      <c r="E66" s="186"/>
      <c r="F66" s="186"/>
      <c r="G66" s="187"/>
      <c r="H66" s="41">
        <f>H37-H65</f>
        <v>0</v>
      </c>
    </row>
    <row r="68" spans="1:8" ht="24.95" customHeight="1" x14ac:dyDescent="0.2"/>
    <row r="70" spans="1:8" x14ac:dyDescent="0.2">
      <c r="A70" s="225" t="s">
        <v>51</v>
      </c>
      <c r="B70" s="226"/>
    </row>
    <row r="71" spans="1:8" ht="15.75" customHeight="1" x14ac:dyDescent="0.2">
      <c r="A71" s="201" t="s">
        <v>202</v>
      </c>
      <c r="B71" s="201"/>
      <c r="C71" s="201"/>
      <c r="D71" s="201"/>
      <c r="E71" s="201"/>
      <c r="F71" s="201"/>
      <c r="G71" s="201"/>
      <c r="H71" s="201"/>
    </row>
    <row r="72" spans="1:8" ht="16.7" customHeight="1" thickBot="1" x14ac:dyDescent="0.25">
      <c r="A72" s="228"/>
      <c r="B72" s="228"/>
      <c r="C72" s="228"/>
      <c r="D72" s="228"/>
      <c r="E72" s="228"/>
      <c r="F72" s="228"/>
      <c r="G72" s="228"/>
      <c r="H72" s="228"/>
    </row>
    <row r="73" spans="1:8" ht="23.25" customHeight="1" thickBot="1" x14ac:dyDescent="0.25">
      <c r="A73" s="196" t="s">
        <v>203</v>
      </c>
      <c r="B73" s="197"/>
      <c r="C73" s="197"/>
      <c r="D73" s="197"/>
      <c r="E73" s="197"/>
      <c r="F73" s="197"/>
      <c r="G73" s="197"/>
      <c r="H73" s="229"/>
    </row>
    <row r="74" spans="1:8" ht="18" customHeight="1" x14ac:dyDescent="0.2">
      <c r="H74" s="3"/>
    </row>
    <row r="75" spans="1:8" ht="27.4" customHeight="1" x14ac:dyDescent="0.2">
      <c r="A75" s="191" t="s">
        <v>204</v>
      </c>
      <c r="B75" s="192"/>
      <c r="C75" s="192"/>
      <c r="D75" s="192"/>
      <c r="E75" s="192"/>
      <c r="F75" s="192"/>
      <c r="G75" s="193"/>
      <c r="H75" s="46">
        <f>H66</f>
        <v>0</v>
      </c>
    </row>
    <row r="76" spans="1:8" ht="18" customHeight="1" x14ac:dyDescent="0.2">
      <c r="A76" s="143" t="s">
        <v>205</v>
      </c>
      <c r="B76" s="144"/>
      <c r="C76" s="144"/>
      <c r="D76" s="144"/>
      <c r="E76" s="144"/>
      <c r="F76" s="144"/>
      <c r="G76" s="145"/>
      <c r="H76" s="19">
        <v>0</v>
      </c>
    </row>
    <row r="77" spans="1:8" ht="18" customHeight="1" x14ac:dyDescent="0.2">
      <c r="A77" s="143" t="s">
        <v>52</v>
      </c>
      <c r="B77" s="144"/>
      <c r="C77" s="144"/>
      <c r="D77" s="144"/>
      <c r="E77" s="144"/>
      <c r="F77" s="144"/>
      <c r="G77" s="144"/>
      <c r="H77" s="145"/>
    </row>
    <row r="78" spans="1:8" ht="18" customHeight="1" x14ac:dyDescent="0.2">
      <c r="A78" s="4"/>
      <c r="B78" s="140" t="s">
        <v>53</v>
      </c>
      <c r="C78" s="140"/>
      <c r="D78" s="140"/>
      <c r="E78" s="140"/>
      <c r="F78" s="140"/>
      <c r="G78" s="141"/>
      <c r="H78" s="19">
        <v>0</v>
      </c>
    </row>
    <row r="79" spans="1:8" ht="18" customHeight="1" x14ac:dyDescent="0.2">
      <c r="A79" s="4"/>
      <c r="B79" s="140" t="s">
        <v>54</v>
      </c>
      <c r="C79" s="140"/>
      <c r="D79" s="140"/>
      <c r="E79" s="140"/>
      <c r="F79" s="140"/>
      <c r="G79" s="141"/>
      <c r="H79" s="19">
        <v>0</v>
      </c>
    </row>
    <row r="80" spans="1:8" ht="18" customHeight="1" x14ac:dyDescent="0.2">
      <c r="A80" s="4"/>
      <c r="B80" s="140" t="s">
        <v>55</v>
      </c>
      <c r="C80" s="140"/>
      <c r="D80" s="140"/>
      <c r="E80" s="140"/>
      <c r="F80" s="140"/>
      <c r="G80" s="141"/>
      <c r="H80" s="19">
        <v>0</v>
      </c>
    </row>
    <row r="81" spans="1:8" ht="18" customHeight="1" x14ac:dyDescent="0.2">
      <c r="A81" s="4"/>
      <c r="B81" s="146" t="s">
        <v>56</v>
      </c>
      <c r="C81" s="140"/>
      <c r="D81" s="140"/>
      <c r="E81" s="140"/>
      <c r="F81" s="140"/>
      <c r="G81" s="141"/>
      <c r="H81" s="19">
        <v>0</v>
      </c>
    </row>
    <row r="82" spans="1:8" ht="18" customHeight="1" x14ac:dyDescent="0.2">
      <c r="A82" s="143" t="s">
        <v>57</v>
      </c>
      <c r="B82" s="144"/>
      <c r="C82" s="144"/>
      <c r="D82" s="144"/>
      <c r="E82" s="144"/>
      <c r="F82" s="144"/>
      <c r="G82" s="144"/>
      <c r="H82" s="145"/>
    </row>
    <row r="83" spans="1:8" ht="18" customHeight="1" x14ac:dyDescent="0.2">
      <c r="A83" s="4"/>
      <c r="B83" s="169" t="s">
        <v>44</v>
      </c>
      <c r="C83" s="169"/>
      <c r="D83" s="169"/>
      <c r="E83" s="169"/>
      <c r="F83" s="169"/>
      <c r="G83" s="170"/>
      <c r="H83" s="19">
        <v>0</v>
      </c>
    </row>
    <row r="84" spans="1:8" ht="18" customHeight="1" x14ac:dyDescent="0.2">
      <c r="A84" s="4"/>
      <c r="B84" s="169" t="s">
        <v>45</v>
      </c>
      <c r="C84" s="169"/>
      <c r="D84" s="169"/>
      <c r="E84" s="169"/>
      <c r="F84" s="169"/>
      <c r="G84" s="170"/>
      <c r="H84" s="19">
        <v>0</v>
      </c>
    </row>
    <row r="85" spans="1:8" ht="18" customHeight="1" x14ac:dyDescent="0.2">
      <c r="A85" s="143" t="s">
        <v>58</v>
      </c>
      <c r="B85" s="144"/>
      <c r="C85" s="144"/>
      <c r="D85" s="144"/>
      <c r="E85" s="144"/>
      <c r="F85" s="144"/>
      <c r="G85" s="144"/>
      <c r="H85" s="22"/>
    </row>
    <row r="86" spans="1:8" ht="18" customHeight="1" x14ac:dyDescent="0.2">
      <c r="A86" s="4"/>
      <c r="B86" s="169" t="s">
        <v>44</v>
      </c>
      <c r="C86" s="169"/>
      <c r="D86" s="169"/>
      <c r="E86" s="169"/>
      <c r="F86" s="169"/>
      <c r="G86" s="170"/>
      <c r="H86" s="19">
        <v>0</v>
      </c>
    </row>
    <row r="87" spans="1:8" ht="18" customHeight="1" x14ac:dyDescent="0.2">
      <c r="A87" s="4"/>
      <c r="B87" s="169" t="s">
        <v>45</v>
      </c>
      <c r="C87" s="169"/>
      <c r="D87" s="169"/>
      <c r="E87" s="169"/>
      <c r="F87" s="169"/>
      <c r="G87" s="170"/>
      <c r="H87" s="19">
        <v>0</v>
      </c>
    </row>
    <row r="88" spans="1:8" ht="18" customHeight="1" x14ac:dyDescent="0.2">
      <c r="A88" s="4"/>
      <c r="B88" s="169" t="s">
        <v>46</v>
      </c>
      <c r="C88" s="169"/>
      <c r="D88" s="169"/>
      <c r="E88" s="169"/>
      <c r="F88" s="169"/>
      <c r="G88" s="170"/>
      <c r="H88" s="19">
        <v>0</v>
      </c>
    </row>
    <row r="89" spans="1:8" ht="18" customHeight="1" x14ac:dyDescent="0.2">
      <c r="A89" s="143" t="s">
        <v>59</v>
      </c>
      <c r="B89" s="144"/>
      <c r="C89" s="144"/>
      <c r="D89" s="144"/>
      <c r="E89" s="144"/>
      <c r="F89" s="144"/>
      <c r="G89" s="144"/>
      <c r="H89" s="22"/>
    </row>
    <row r="90" spans="1:8" ht="18" customHeight="1" x14ac:dyDescent="0.2">
      <c r="A90" s="4"/>
      <c r="B90" s="140" t="s">
        <v>60</v>
      </c>
      <c r="C90" s="140"/>
      <c r="D90" s="140"/>
      <c r="E90" s="140"/>
      <c r="F90" s="140"/>
      <c r="G90" s="141"/>
      <c r="H90" s="19">
        <v>0</v>
      </c>
    </row>
    <row r="91" spans="1:8" ht="18" customHeight="1" x14ac:dyDescent="0.2">
      <c r="A91" s="4"/>
      <c r="B91" s="140" t="s">
        <v>61</v>
      </c>
      <c r="C91" s="140"/>
      <c r="D91" s="140"/>
      <c r="E91" s="140"/>
      <c r="F91" s="140"/>
      <c r="G91" s="141"/>
      <c r="H91" s="19">
        <v>0</v>
      </c>
    </row>
    <row r="92" spans="1:8" ht="18" customHeight="1" x14ac:dyDescent="0.2">
      <c r="A92" s="4"/>
      <c r="B92" s="146" t="s">
        <v>62</v>
      </c>
      <c r="C92" s="140"/>
      <c r="D92" s="140"/>
      <c r="E92" s="140"/>
      <c r="F92" s="140"/>
      <c r="G92" s="141"/>
      <c r="H92" s="19">
        <v>0</v>
      </c>
    </row>
    <row r="93" spans="1:8" ht="18" customHeight="1" x14ac:dyDescent="0.2">
      <c r="A93" s="143" t="s">
        <v>63</v>
      </c>
      <c r="B93" s="144"/>
      <c r="C93" s="144"/>
      <c r="D93" s="144"/>
      <c r="E93" s="144"/>
      <c r="F93" s="144"/>
      <c r="G93" s="144"/>
      <c r="H93" s="145"/>
    </row>
    <row r="94" spans="1:8" ht="18" customHeight="1" thickBot="1" x14ac:dyDescent="0.25">
      <c r="A94" s="15"/>
      <c r="B94" s="230" t="s">
        <v>44</v>
      </c>
      <c r="C94" s="230"/>
      <c r="D94" s="230"/>
      <c r="E94" s="230"/>
      <c r="F94" s="230"/>
      <c r="G94" s="231"/>
      <c r="H94" s="20">
        <v>0</v>
      </c>
    </row>
    <row r="95" spans="1:8" s="14" customFormat="1" ht="34.700000000000003" customHeight="1" thickBot="1" x14ac:dyDescent="0.25">
      <c r="A95" s="232" t="s">
        <v>206</v>
      </c>
      <c r="B95" s="233"/>
      <c r="C95" s="233"/>
      <c r="D95" s="233"/>
      <c r="E95" s="233"/>
      <c r="F95" s="233"/>
      <c r="G95" s="233"/>
      <c r="H95" s="47">
        <f>SUM(H75:H94)</f>
        <v>0</v>
      </c>
    </row>
    <row r="96" spans="1:8" ht="18" customHeight="1" x14ac:dyDescent="0.2"/>
    <row r="97" spans="1:8" ht="21" customHeight="1" x14ac:dyDescent="0.2"/>
    <row r="98" spans="1:8" ht="21" customHeight="1" x14ac:dyDescent="0.2"/>
    <row r="99" spans="1:8" ht="33" customHeight="1" x14ac:dyDescent="0.2"/>
    <row r="100" spans="1:8" ht="21" customHeight="1" x14ac:dyDescent="0.2"/>
    <row r="101" spans="1:8" ht="18" customHeight="1" thickBot="1" x14ac:dyDescent="0.25"/>
    <row r="102" spans="1:8" s="14" customFormat="1" ht="36.75" customHeight="1" x14ac:dyDescent="0.2">
      <c r="A102" s="234" t="s">
        <v>207</v>
      </c>
      <c r="B102" s="235"/>
      <c r="C102" s="235"/>
      <c r="D102" s="235"/>
      <c r="E102" s="235"/>
      <c r="F102" s="235"/>
      <c r="G102" s="235"/>
      <c r="H102" s="48">
        <f>H95</f>
        <v>0</v>
      </c>
    </row>
    <row r="103" spans="1:8" s="14" customFormat="1" ht="23.25" customHeight="1" thickBot="1" x14ac:dyDescent="0.25">
      <c r="A103" s="30" t="s">
        <v>208</v>
      </c>
      <c r="B103" s="34"/>
      <c r="C103" s="34"/>
      <c r="D103" s="34"/>
      <c r="E103" s="34"/>
      <c r="F103" s="34"/>
      <c r="G103" s="31"/>
      <c r="H103" s="32"/>
    </row>
    <row r="104" spans="1:8" ht="11.25" customHeight="1" x14ac:dyDescent="0.25">
      <c r="A104" s="17"/>
      <c r="B104" s="9"/>
      <c r="C104" s="9"/>
      <c r="D104" s="9"/>
      <c r="E104" s="9"/>
      <c r="F104" s="9"/>
      <c r="G104" s="9"/>
      <c r="H104" s="9"/>
    </row>
    <row r="105" spans="1:8" ht="18" customHeight="1" x14ac:dyDescent="0.2">
      <c r="A105" s="143" t="s">
        <v>64</v>
      </c>
      <c r="B105" s="144"/>
      <c r="C105" s="144"/>
      <c r="D105" s="144"/>
      <c r="E105" s="144"/>
      <c r="F105" s="144"/>
      <c r="G105" s="144"/>
      <c r="H105" s="145"/>
    </row>
    <row r="106" spans="1:8" ht="18" customHeight="1" x14ac:dyDescent="0.2">
      <c r="A106" s="4"/>
      <c r="B106" s="140" t="s">
        <v>65</v>
      </c>
      <c r="C106" s="140"/>
      <c r="D106" s="140"/>
      <c r="E106" s="140"/>
      <c r="F106" s="140"/>
      <c r="G106" s="141"/>
      <c r="H106" s="19">
        <v>0</v>
      </c>
    </row>
    <row r="107" spans="1:8" ht="18" customHeight="1" x14ac:dyDescent="0.2">
      <c r="A107" s="4"/>
      <c r="B107" s="140" t="s">
        <v>66</v>
      </c>
      <c r="C107" s="140"/>
      <c r="D107" s="140"/>
      <c r="E107" s="140"/>
      <c r="F107" s="140"/>
      <c r="G107" s="141"/>
      <c r="H107" s="19">
        <v>0</v>
      </c>
    </row>
    <row r="108" spans="1:8" ht="18" customHeight="1" x14ac:dyDescent="0.2">
      <c r="A108" s="4"/>
      <c r="B108" s="140" t="s">
        <v>67</v>
      </c>
      <c r="C108" s="140"/>
      <c r="D108" s="140"/>
      <c r="E108" s="140"/>
      <c r="F108" s="140"/>
      <c r="G108" s="141"/>
      <c r="H108" s="19">
        <v>0</v>
      </c>
    </row>
    <row r="109" spans="1:8" ht="18" customHeight="1" x14ac:dyDescent="0.2">
      <c r="A109" s="4"/>
      <c r="B109" s="140" t="s">
        <v>68</v>
      </c>
      <c r="C109" s="140"/>
      <c r="D109" s="140"/>
      <c r="E109" s="140"/>
      <c r="F109" s="140"/>
      <c r="G109" s="141"/>
      <c r="H109" s="19">
        <v>0</v>
      </c>
    </row>
    <row r="110" spans="1:8" ht="18" customHeight="1" x14ac:dyDescent="0.2">
      <c r="A110" s="143" t="s">
        <v>69</v>
      </c>
      <c r="B110" s="144"/>
      <c r="C110" s="144"/>
      <c r="D110" s="144"/>
      <c r="E110" s="144"/>
      <c r="F110" s="144"/>
      <c r="G110" s="144"/>
      <c r="H110" s="145"/>
    </row>
    <row r="111" spans="1:8" ht="18" customHeight="1" x14ac:dyDescent="0.2">
      <c r="A111" s="4"/>
      <c r="B111" s="140" t="s">
        <v>70</v>
      </c>
      <c r="C111" s="140"/>
      <c r="D111" s="140"/>
      <c r="E111" s="140"/>
      <c r="F111" s="140"/>
      <c r="G111" s="141"/>
      <c r="H111" s="19">
        <v>0</v>
      </c>
    </row>
    <row r="112" spans="1:8" ht="18" customHeight="1" x14ac:dyDescent="0.2">
      <c r="A112" s="4"/>
      <c r="B112" s="140" t="s">
        <v>71</v>
      </c>
      <c r="C112" s="140"/>
      <c r="D112" s="140"/>
      <c r="E112" s="140"/>
      <c r="F112" s="140"/>
      <c r="G112" s="141"/>
      <c r="H112" s="19">
        <v>0</v>
      </c>
    </row>
    <row r="113" spans="1:8" ht="18" customHeight="1" x14ac:dyDescent="0.2">
      <c r="A113" s="4"/>
      <c r="B113" s="140" t="s">
        <v>72</v>
      </c>
      <c r="C113" s="140"/>
      <c r="D113" s="140"/>
      <c r="E113" s="140"/>
      <c r="F113" s="140"/>
      <c r="G113" s="141"/>
      <c r="H113" s="19">
        <v>0</v>
      </c>
    </row>
    <row r="114" spans="1:8" ht="18" customHeight="1" x14ac:dyDescent="0.2">
      <c r="A114" s="4"/>
      <c r="B114" s="140" t="s">
        <v>73</v>
      </c>
      <c r="C114" s="140"/>
      <c r="D114" s="140"/>
      <c r="E114" s="140"/>
      <c r="F114" s="140"/>
      <c r="G114" s="141"/>
      <c r="H114" s="19">
        <v>0</v>
      </c>
    </row>
    <row r="115" spans="1:8" ht="18" customHeight="1" x14ac:dyDescent="0.2">
      <c r="A115" s="4"/>
      <c r="B115" s="140" t="s">
        <v>74</v>
      </c>
      <c r="C115" s="140"/>
      <c r="D115" s="140"/>
      <c r="E115" s="140"/>
      <c r="F115" s="140"/>
      <c r="G115" s="141"/>
      <c r="H115" s="19">
        <v>0</v>
      </c>
    </row>
    <row r="116" spans="1:8" ht="18" customHeight="1" x14ac:dyDescent="0.2">
      <c r="A116" s="4"/>
      <c r="B116" s="140" t="s">
        <v>75</v>
      </c>
      <c r="C116" s="140"/>
      <c r="D116" s="140"/>
      <c r="E116" s="140"/>
      <c r="F116" s="140"/>
      <c r="G116" s="141"/>
      <c r="H116" s="19">
        <v>0</v>
      </c>
    </row>
    <row r="117" spans="1:8" ht="18" customHeight="1" x14ac:dyDescent="0.2">
      <c r="A117" s="4"/>
      <c r="B117" s="140" t="s">
        <v>76</v>
      </c>
      <c r="C117" s="140"/>
      <c r="D117" s="140"/>
      <c r="E117" s="140"/>
      <c r="F117" s="140"/>
      <c r="G117" s="141"/>
      <c r="H117" s="19">
        <v>0</v>
      </c>
    </row>
    <row r="118" spans="1:8" ht="18" customHeight="1" x14ac:dyDescent="0.2">
      <c r="A118" s="4"/>
      <c r="B118" s="140" t="s">
        <v>77</v>
      </c>
      <c r="C118" s="140"/>
      <c r="D118" s="140"/>
      <c r="E118" s="140"/>
      <c r="F118" s="140"/>
      <c r="G118" s="141"/>
      <c r="H118" s="19">
        <v>0</v>
      </c>
    </row>
    <row r="119" spans="1:8" ht="18" customHeight="1" x14ac:dyDescent="0.2">
      <c r="A119" s="4"/>
      <c r="B119" s="140" t="s">
        <v>78</v>
      </c>
      <c r="C119" s="140"/>
      <c r="D119" s="140"/>
      <c r="E119" s="140"/>
      <c r="F119" s="140"/>
      <c r="G119" s="141"/>
      <c r="H119" s="19">
        <v>0</v>
      </c>
    </row>
    <row r="120" spans="1:8" ht="18" customHeight="1" x14ac:dyDescent="0.2">
      <c r="A120" s="4"/>
      <c r="B120" s="140" t="s">
        <v>79</v>
      </c>
      <c r="C120" s="140"/>
      <c r="D120" s="140"/>
      <c r="E120" s="140"/>
      <c r="F120" s="140"/>
      <c r="G120" s="141"/>
      <c r="H120" s="19">
        <v>0</v>
      </c>
    </row>
    <row r="121" spans="1:8" ht="18" customHeight="1" x14ac:dyDescent="0.2">
      <c r="A121" s="143" t="s">
        <v>80</v>
      </c>
      <c r="B121" s="144"/>
      <c r="C121" s="144"/>
      <c r="D121" s="144"/>
      <c r="E121" s="144"/>
      <c r="F121" s="144"/>
      <c r="G121" s="144"/>
      <c r="H121" s="145"/>
    </row>
    <row r="122" spans="1:8" ht="18" customHeight="1" x14ac:dyDescent="0.2">
      <c r="A122" s="4"/>
      <c r="B122" s="169" t="s">
        <v>44</v>
      </c>
      <c r="C122" s="169"/>
      <c r="D122" s="169"/>
      <c r="E122" s="169"/>
      <c r="F122" s="169"/>
      <c r="G122" s="170"/>
      <c r="H122" s="19">
        <v>0</v>
      </c>
    </row>
    <row r="123" spans="1:8" ht="18" customHeight="1" x14ac:dyDescent="0.2">
      <c r="A123" s="4"/>
      <c r="B123" s="169" t="s">
        <v>45</v>
      </c>
      <c r="C123" s="169"/>
      <c r="D123" s="169"/>
      <c r="E123" s="169"/>
      <c r="F123" s="169"/>
      <c r="G123" s="170"/>
      <c r="H123" s="19">
        <v>0</v>
      </c>
    </row>
    <row r="124" spans="1:8" ht="18" customHeight="1" x14ac:dyDescent="0.2">
      <c r="A124" s="4"/>
      <c r="B124" s="169" t="s">
        <v>46</v>
      </c>
      <c r="C124" s="169"/>
      <c r="D124" s="169"/>
      <c r="E124" s="169"/>
      <c r="F124" s="169"/>
      <c r="G124" s="170"/>
      <c r="H124" s="19">
        <v>0</v>
      </c>
    </row>
    <row r="125" spans="1:8" ht="18" customHeight="1" x14ac:dyDescent="0.2">
      <c r="A125" s="4"/>
      <c r="B125" s="169" t="s">
        <v>47</v>
      </c>
      <c r="C125" s="169"/>
      <c r="D125" s="169"/>
      <c r="E125" s="169"/>
      <c r="F125" s="169"/>
      <c r="G125" s="170"/>
      <c r="H125" s="19">
        <v>0</v>
      </c>
    </row>
    <row r="126" spans="1:8" ht="18" customHeight="1" x14ac:dyDescent="0.2">
      <c r="A126" s="4"/>
      <c r="B126" s="169" t="s">
        <v>48</v>
      </c>
      <c r="C126" s="169"/>
      <c r="D126" s="169"/>
      <c r="E126" s="169"/>
      <c r="F126" s="169"/>
      <c r="G126" s="170"/>
      <c r="H126" s="19">
        <v>0</v>
      </c>
    </row>
    <row r="127" spans="1:8" ht="18" customHeight="1" x14ac:dyDescent="0.2">
      <c r="A127" s="143" t="s">
        <v>81</v>
      </c>
      <c r="B127" s="144"/>
      <c r="C127" s="144"/>
      <c r="D127" s="144"/>
      <c r="E127" s="144"/>
      <c r="F127" s="144"/>
      <c r="G127" s="144"/>
      <c r="H127" s="145"/>
    </row>
    <row r="128" spans="1:8" ht="18" customHeight="1" x14ac:dyDescent="0.2">
      <c r="A128" s="4"/>
      <c r="B128" s="140" t="s">
        <v>82</v>
      </c>
      <c r="C128" s="140"/>
      <c r="D128" s="140"/>
      <c r="E128" s="140"/>
      <c r="F128" s="140"/>
      <c r="G128" s="141"/>
      <c r="H128" s="19">
        <v>0</v>
      </c>
    </row>
    <row r="129" spans="1:8" ht="18" customHeight="1" thickBot="1" x14ac:dyDescent="0.25">
      <c r="A129" s="15"/>
      <c r="B129" s="169" t="s">
        <v>45</v>
      </c>
      <c r="C129" s="169"/>
      <c r="D129" s="169"/>
      <c r="E129" s="169"/>
      <c r="F129" s="169"/>
      <c r="G129" s="170"/>
      <c r="H129" s="23">
        <v>0</v>
      </c>
    </row>
    <row r="130" spans="1:8" s="14" customFormat="1" ht="23.25" customHeight="1" x14ac:dyDescent="0.2">
      <c r="A130" s="28" t="s">
        <v>209</v>
      </c>
      <c r="B130" s="29"/>
      <c r="C130" s="29"/>
      <c r="D130" s="29"/>
      <c r="E130" s="29"/>
      <c r="F130" s="29"/>
      <c r="G130" s="137"/>
      <c r="H130" s="24">
        <f>SUM(H106:H129)</f>
        <v>0</v>
      </c>
    </row>
    <row r="131" spans="1:8" s="14" customFormat="1" ht="23.25" customHeight="1" thickBot="1" x14ac:dyDescent="0.25">
      <c r="A131" s="30" t="s">
        <v>83</v>
      </c>
      <c r="B131" s="34" t="s">
        <v>84</v>
      </c>
      <c r="C131" s="35"/>
      <c r="D131" s="35"/>
      <c r="E131" s="35"/>
      <c r="F131" s="35"/>
      <c r="G131" s="36"/>
      <c r="H131" s="25">
        <f>H102-H130</f>
        <v>0</v>
      </c>
    </row>
    <row r="132" spans="1:8" ht="36.75" customHeight="1" thickBot="1" x14ac:dyDescent="0.25"/>
    <row r="133" spans="1:8" s="14" customFormat="1" ht="23.25" customHeight="1" x14ac:dyDescent="0.2">
      <c r="A133" s="28" t="s">
        <v>83</v>
      </c>
      <c r="B133" s="29" t="s">
        <v>84</v>
      </c>
      <c r="C133" s="33"/>
      <c r="D133" s="37"/>
      <c r="E133" s="37"/>
      <c r="F133" s="37"/>
      <c r="G133" s="37"/>
      <c r="H133" s="42">
        <f>H131</f>
        <v>0</v>
      </c>
    </row>
    <row r="134" spans="1:8" ht="23.25" customHeight="1" thickBot="1" x14ac:dyDescent="0.3">
      <c r="A134" s="209" t="s">
        <v>210</v>
      </c>
      <c r="B134" s="210"/>
      <c r="C134" s="210"/>
      <c r="D134" s="210"/>
      <c r="E134" s="210"/>
      <c r="F134" s="210"/>
      <c r="G134" s="210"/>
      <c r="H134" s="211"/>
    </row>
    <row r="135" spans="1:8" ht="12" customHeight="1" x14ac:dyDescent="0.25">
      <c r="A135" s="2"/>
    </row>
    <row r="136" spans="1:8" ht="18" customHeight="1" x14ac:dyDescent="0.2">
      <c r="A136" s="143" t="s">
        <v>211</v>
      </c>
      <c r="B136" s="144"/>
      <c r="C136" s="144"/>
      <c r="D136" s="144"/>
      <c r="E136" s="144"/>
      <c r="F136" s="144"/>
      <c r="G136" s="144"/>
      <c r="H136" s="145"/>
    </row>
    <row r="137" spans="1:8" ht="18" customHeight="1" x14ac:dyDescent="0.2">
      <c r="A137" s="4"/>
      <c r="B137" s="140" t="s">
        <v>85</v>
      </c>
      <c r="C137" s="140"/>
      <c r="D137" s="140"/>
      <c r="E137" s="140"/>
      <c r="F137" s="140"/>
      <c r="G137" s="141"/>
      <c r="H137" s="19">
        <v>0</v>
      </c>
    </row>
    <row r="138" spans="1:8" ht="18" customHeight="1" x14ac:dyDescent="0.2">
      <c r="A138" s="4"/>
      <c r="B138" s="140" t="s">
        <v>86</v>
      </c>
      <c r="C138" s="140"/>
      <c r="D138" s="140"/>
      <c r="E138" s="140"/>
      <c r="F138" s="140"/>
      <c r="G138" s="141"/>
      <c r="H138" s="19">
        <v>0</v>
      </c>
    </row>
    <row r="139" spans="1:8" ht="18" customHeight="1" x14ac:dyDescent="0.2">
      <c r="A139" s="4"/>
      <c r="B139" s="140" t="s">
        <v>87</v>
      </c>
      <c r="C139" s="140"/>
      <c r="D139" s="140"/>
      <c r="E139" s="140"/>
      <c r="F139" s="140"/>
      <c r="G139" s="141"/>
      <c r="H139" s="19">
        <v>0</v>
      </c>
    </row>
    <row r="140" spans="1:8" ht="18" customHeight="1" x14ac:dyDescent="0.2">
      <c r="A140" s="4"/>
      <c r="B140" s="140" t="s">
        <v>88</v>
      </c>
      <c r="C140" s="140"/>
      <c r="D140" s="140"/>
      <c r="E140" s="140"/>
      <c r="F140" s="140"/>
      <c r="G140" s="141"/>
      <c r="H140" s="19">
        <v>0</v>
      </c>
    </row>
    <row r="141" spans="1:8" ht="18" customHeight="1" x14ac:dyDescent="0.2">
      <c r="A141" s="4"/>
      <c r="B141" s="140" t="s">
        <v>89</v>
      </c>
      <c r="C141" s="140"/>
      <c r="D141" s="140"/>
      <c r="E141" s="140"/>
      <c r="F141" s="140"/>
      <c r="G141" s="141"/>
      <c r="H141" s="19">
        <v>0</v>
      </c>
    </row>
    <row r="142" spans="1:8" ht="30" customHeight="1" x14ac:dyDescent="0.2">
      <c r="A142" s="4"/>
      <c r="B142" s="212" t="s">
        <v>90</v>
      </c>
      <c r="C142" s="212"/>
      <c r="D142" s="212"/>
      <c r="E142" s="212"/>
      <c r="F142" s="212"/>
      <c r="G142" s="212"/>
      <c r="H142" s="49">
        <v>0</v>
      </c>
    </row>
    <row r="143" spans="1:8" ht="18" customHeight="1" x14ac:dyDescent="0.2">
      <c r="A143" s="4"/>
      <c r="B143" s="144" t="s">
        <v>91</v>
      </c>
      <c r="C143" s="144"/>
      <c r="D143" s="144"/>
      <c r="E143" s="144"/>
      <c r="F143" s="144"/>
      <c r="G143" s="145"/>
      <c r="H143" s="26">
        <f>SUM(H137:H142)</f>
        <v>0</v>
      </c>
    </row>
    <row r="144" spans="1:8" ht="18" customHeight="1" x14ac:dyDescent="0.2">
      <c r="A144" s="4"/>
      <c r="B144" s="5"/>
      <c r="C144" s="5"/>
      <c r="D144" s="5"/>
      <c r="E144" s="5"/>
      <c r="F144" s="5"/>
      <c r="G144" s="5"/>
      <c r="H144" s="22"/>
    </row>
    <row r="145" spans="1:8" ht="18" customHeight="1" x14ac:dyDescent="0.2">
      <c r="A145" s="143" t="s">
        <v>212</v>
      </c>
      <c r="B145" s="144"/>
      <c r="C145" s="144"/>
      <c r="D145" s="144"/>
      <c r="E145" s="144"/>
      <c r="F145" s="144"/>
      <c r="G145" s="144"/>
      <c r="H145" s="145"/>
    </row>
    <row r="146" spans="1:8" ht="18" customHeight="1" x14ac:dyDescent="0.2">
      <c r="A146" s="115"/>
      <c r="B146" s="146" t="s">
        <v>92</v>
      </c>
      <c r="C146" s="146"/>
      <c r="D146" s="146"/>
      <c r="E146" s="146"/>
      <c r="F146" s="146"/>
      <c r="G146" s="147"/>
      <c r="H146" s="116">
        <v>0</v>
      </c>
    </row>
    <row r="147" spans="1:8" ht="18" customHeight="1" x14ac:dyDescent="0.2">
      <c r="A147" s="115"/>
      <c r="B147" s="146" t="s">
        <v>93</v>
      </c>
      <c r="C147" s="146"/>
      <c r="D147" s="146"/>
      <c r="E147" s="146"/>
      <c r="F147" s="146"/>
      <c r="G147" s="147"/>
      <c r="H147" s="116">
        <v>0</v>
      </c>
    </row>
    <row r="148" spans="1:8" ht="18" customHeight="1" x14ac:dyDescent="0.2">
      <c r="A148" s="115"/>
      <c r="B148" s="146" t="s">
        <v>94</v>
      </c>
      <c r="C148" s="146"/>
      <c r="D148" s="146"/>
      <c r="E148" s="146"/>
      <c r="F148" s="146"/>
      <c r="G148" s="147"/>
      <c r="H148" s="116">
        <v>0</v>
      </c>
    </row>
    <row r="149" spans="1:8" ht="18" customHeight="1" x14ac:dyDescent="0.2">
      <c r="A149" s="115"/>
      <c r="B149" s="146" t="s">
        <v>95</v>
      </c>
      <c r="C149" s="146"/>
      <c r="D149" s="146"/>
      <c r="E149" s="146"/>
      <c r="F149" s="146"/>
      <c r="G149" s="147"/>
      <c r="H149" s="116">
        <v>0</v>
      </c>
    </row>
    <row r="150" spans="1:8" ht="18" customHeight="1" x14ac:dyDescent="0.2">
      <c r="A150" s="115"/>
      <c r="B150" s="114" t="s">
        <v>96</v>
      </c>
      <c r="C150" s="133"/>
      <c r="D150" s="133"/>
      <c r="E150" s="133"/>
      <c r="F150" s="133"/>
      <c r="G150" s="134"/>
      <c r="H150" s="117">
        <f>SUM(H146:H149)</f>
        <v>0</v>
      </c>
    </row>
    <row r="151" spans="1:8" ht="18" customHeight="1" x14ac:dyDescent="0.2">
      <c r="A151" s="115"/>
      <c r="B151" s="133"/>
      <c r="C151" s="133"/>
      <c r="D151" s="133"/>
      <c r="E151" s="133"/>
      <c r="F151" s="133"/>
      <c r="G151" s="134"/>
      <c r="H151" s="116"/>
    </row>
    <row r="152" spans="1:8" ht="18" customHeight="1" x14ac:dyDescent="0.2">
      <c r="A152" s="143" t="s">
        <v>213</v>
      </c>
      <c r="B152" s="144"/>
      <c r="C152" s="144"/>
      <c r="D152" s="144"/>
      <c r="E152" s="144"/>
      <c r="F152" s="144"/>
      <c r="G152" s="144"/>
      <c r="H152" s="145"/>
    </row>
    <row r="153" spans="1:8" ht="18" customHeight="1" x14ac:dyDescent="0.2">
      <c r="A153" s="115"/>
      <c r="B153" s="146" t="s">
        <v>97</v>
      </c>
      <c r="C153" s="146"/>
      <c r="D153" s="146"/>
      <c r="E153" s="146"/>
      <c r="F153" s="146"/>
      <c r="G153" s="147"/>
      <c r="H153" s="116">
        <v>0</v>
      </c>
    </row>
    <row r="154" spans="1:8" ht="18" customHeight="1" thickBot="1" x14ac:dyDescent="0.25">
      <c r="A154" s="115"/>
      <c r="B154" s="144" t="s">
        <v>98</v>
      </c>
      <c r="C154" s="144"/>
      <c r="D154" s="144"/>
      <c r="E154" s="144"/>
      <c r="F154" s="144"/>
      <c r="G154" s="145"/>
      <c r="H154" s="117">
        <f>H153</f>
        <v>0</v>
      </c>
    </row>
    <row r="155" spans="1:8" ht="23.25" customHeight="1" thickBot="1" x14ac:dyDescent="0.25">
      <c r="A155" s="196" t="s">
        <v>214</v>
      </c>
      <c r="B155" s="197"/>
      <c r="C155" s="197"/>
      <c r="D155" s="197"/>
      <c r="E155" s="197"/>
      <c r="F155" s="197"/>
      <c r="G155" s="198"/>
      <c r="H155" s="43">
        <f>SUM(H143+H150+H154)</f>
        <v>0</v>
      </c>
    </row>
    <row r="156" spans="1:8" x14ac:dyDescent="0.2">
      <c r="A156" s="97"/>
      <c r="B156" s="13"/>
    </row>
    <row r="157" spans="1:8" x14ac:dyDescent="0.2">
      <c r="B157" s="13"/>
    </row>
    <row r="158" spans="1:8" x14ac:dyDescent="0.2">
      <c r="B158" s="13"/>
    </row>
    <row r="159" spans="1:8" ht="28.5" customHeight="1" x14ac:dyDescent="0.2">
      <c r="B159" s="13"/>
    </row>
    <row r="160" spans="1:8" x14ac:dyDescent="0.2">
      <c r="B160" s="13"/>
    </row>
    <row r="161" spans="1:8" x14ac:dyDescent="0.2">
      <c r="B161" s="13"/>
    </row>
    <row r="162" spans="1:8" ht="33.75" customHeight="1" x14ac:dyDescent="0.2">
      <c r="B162" s="13"/>
    </row>
    <row r="163" spans="1:8" ht="24.75" customHeight="1" x14ac:dyDescent="0.2">
      <c r="B163" s="13"/>
    </row>
    <row r="164" spans="1:8" x14ac:dyDescent="0.2">
      <c r="B164" s="13"/>
    </row>
    <row r="165" spans="1:8" x14ac:dyDescent="0.2">
      <c r="B165" s="13"/>
    </row>
    <row r="166" spans="1:8" x14ac:dyDescent="0.2">
      <c r="B166" s="13"/>
    </row>
    <row r="167" spans="1:8" x14ac:dyDescent="0.2">
      <c r="B167" s="13"/>
    </row>
    <row r="168" spans="1:8" x14ac:dyDescent="0.2">
      <c r="B168" s="13"/>
    </row>
    <row r="169" spans="1:8" ht="18" customHeight="1" x14ac:dyDescent="0.2">
      <c r="A169" s="199" t="s">
        <v>99</v>
      </c>
      <c r="B169" s="200"/>
    </row>
    <row r="170" spans="1:8" ht="34.700000000000003" customHeight="1" thickBot="1" x14ac:dyDescent="0.3">
      <c r="A170" s="201" t="s">
        <v>215</v>
      </c>
      <c r="B170" s="201"/>
      <c r="C170" s="201"/>
      <c r="D170" s="201"/>
      <c r="E170" s="201"/>
      <c r="F170" s="201"/>
      <c r="G170" s="201"/>
      <c r="H170" s="201"/>
    </row>
    <row r="171" spans="1:8" s="18" customFormat="1" ht="23.25" customHeight="1" thickBot="1" x14ac:dyDescent="0.25">
      <c r="A171" s="38" t="s">
        <v>216</v>
      </c>
      <c r="B171" s="39"/>
      <c r="C171" s="39"/>
      <c r="D171" s="39"/>
      <c r="E171" s="39"/>
      <c r="F171" s="39"/>
      <c r="G171" s="39"/>
      <c r="H171" s="40"/>
    </row>
    <row r="172" spans="1:8" ht="41.25" customHeight="1" x14ac:dyDescent="0.2">
      <c r="A172" s="202" t="s">
        <v>217</v>
      </c>
      <c r="B172" s="203"/>
      <c r="C172" s="203"/>
      <c r="D172" s="203"/>
      <c r="E172" s="203"/>
      <c r="F172" s="203"/>
      <c r="G172" s="203"/>
      <c r="H172" s="50">
        <v>0</v>
      </c>
    </row>
    <row r="173" spans="1:8" ht="30" customHeight="1" x14ac:dyDescent="0.2">
      <c r="A173" s="204" t="s">
        <v>218</v>
      </c>
      <c r="B173" s="205"/>
      <c r="C173" s="205"/>
      <c r="D173" s="205"/>
      <c r="E173" s="205"/>
      <c r="F173" s="205"/>
      <c r="G173" s="205"/>
      <c r="H173" s="49">
        <v>0</v>
      </c>
    </row>
    <row r="174" spans="1:8" ht="31.5" customHeight="1" x14ac:dyDescent="0.2">
      <c r="A174" s="204" t="s">
        <v>219</v>
      </c>
      <c r="B174" s="205"/>
      <c r="C174" s="205"/>
      <c r="D174" s="205"/>
      <c r="E174" s="205"/>
      <c r="F174" s="205"/>
      <c r="G174" s="205"/>
      <c r="H174" s="49">
        <v>0</v>
      </c>
    </row>
    <row r="175" spans="1:8" ht="18" customHeight="1" x14ac:dyDescent="0.2">
      <c r="A175" s="143" t="s">
        <v>220</v>
      </c>
      <c r="B175" s="144"/>
      <c r="C175" s="144"/>
      <c r="D175" s="144"/>
      <c r="E175" s="144"/>
      <c r="F175" s="144"/>
      <c r="G175" s="145"/>
      <c r="H175" s="26">
        <f>SUM(H172:H174)</f>
        <v>0</v>
      </c>
    </row>
    <row r="176" spans="1:8" ht="18" customHeight="1" thickBot="1" x14ac:dyDescent="0.25">
      <c r="A176" s="15"/>
      <c r="B176" s="1"/>
      <c r="C176" s="1"/>
      <c r="D176" s="1"/>
      <c r="E176" s="1"/>
      <c r="F176" s="1"/>
      <c r="G176" s="1"/>
      <c r="H176" s="16"/>
    </row>
    <row r="177" spans="1:8" s="14" customFormat="1" ht="23.25" customHeight="1" thickBot="1" x14ac:dyDescent="0.25">
      <c r="A177" s="206" t="s">
        <v>221</v>
      </c>
      <c r="B177" s="207"/>
      <c r="C177" s="207"/>
      <c r="D177" s="207"/>
      <c r="E177" s="207"/>
      <c r="F177" s="207"/>
      <c r="G177" s="207"/>
      <c r="H177" s="208"/>
    </row>
    <row r="178" spans="1:8" ht="18" customHeight="1" x14ac:dyDescent="0.2">
      <c r="A178" s="213" t="s">
        <v>100</v>
      </c>
      <c r="B178" s="214"/>
      <c r="C178" s="214"/>
      <c r="D178" s="214"/>
      <c r="E178" s="214"/>
      <c r="F178" s="214"/>
      <c r="G178" s="214"/>
      <c r="H178" s="135">
        <v>0</v>
      </c>
    </row>
    <row r="179" spans="1:8" ht="18" customHeight="1" x14ac:dyDescent="0.2">
      <c r="A179" s="143" t="s">
        <v>101</v>
      </c>
      <c r="B179" s="144"/>
      <c r="C179" s="144"/>
      <c r="D179" s="144"/>
      <c r="E179" s="144"/>
      <c r="F179" s="144"/>
      <c r="G179" s="144"/>
      <c r="H179" s="136">
        <v>0</v>
      </c>
    </row>
    <row r="180" spans="1:8" ht="18" customHeight="1" x14ac:dyDescent="0.2">
      <c r="A180" s="143" t="s">
        <v>102</v>
      </c>
      <c r="B180" s="144"/>
      <c r="C180" s="144"/>
      <c r="D180" s="144"/>
      <c r="E180" s="144"/>
      <c r="F180" s="144"/>
      <c r="G180" s="144"/>
      <c r="H180" s="136">
        <v>0</v>
      </c>
    </row>
    <row r="181" spans="1:8" ht="18" customHeight="1" x14ac:dyDescent="0.2">
      <c r="A181" s="143" t="s">
        <v>103</v>
      </c>
      <c r="B181" s="144"/>
      <c r="C181" s="144"/>
      <c r="D181" s="144"/>
      <c r="E181" s="144"/>
      <c r="F181" s="144"/>
      <c r="G181" s="144"/>
      <c r="H181" s="136">
        <v>0</v>
      </c>
    </row>
    <row r="182" spans="1:8" ht="18" customHeight="1" x14ac:dyDescent="0.2">
      <c r="A182" s="143" t="s">
        <v>104</v>
      </c>
      <c r="B182" s="144"/>
      <c r="C182" s="144"/>
      <c r="D182" s="144"/>
      <c r="E182" s="144"/>
      <c r="F182" s="144"/>
      <c r="G182" s="144"/>
      <c r="H182" s="136">
        <v>0</v>
      </c>
    </row>
    <row r="183" spans="1:8" ht="18" customHeight="1" x14ac:dyDescent="0.2">
      <c r="A183" s="143" t="s">
        <v>222</v>
      </c>
      <c r="B183" s="144"/>
      <c r="C183" s="144"/>
      <c r="D183" s="144"/>
      <c r="E183" s="144"/>
      <c r="F183" s="144"/>
      <c r="G183" s="144"/>
      <c r="H183" s="117">
        <f>SUM(H178:H182)</f>
        <v>0</v>
      </c>
    </row>
    <row r="184" spans="1:8" ht="29.25" customHeight="1" x14ac:dyDescent="0.2">
      <c r="A184" s="204" t="s">
        <v>223</v>
      </c>
      <c r="B184" s="205"/>
      <c r="C184" s="205"/>
      <c r="D184" s="205"/>
      <c r="E184" s="205"/>
      <c r="F184" s="205"/>
      <c r="G184" s="205"/>
      <c r="H184" s="52">
        <f>SUM(H175-H183)</f>
        <v>0</v>
      </c>
    </row>
    <row r="185" spans="1:8" ht="18" customHeight="1" x14ac:dyDescent="0.2"/>
    <row r="186" spans="1:8" ht="18" customHeight="1" x14ac:dyDescent="0.2"/>
    <row r="187" spans="1:8" ht="18" customHeight="1" x14ac:dyDescent="0.2"/>
    <row r="188" spans="1:8" ht="39" customHeight="1" x14ac:dyDescent="0.2"/>
    <row r="189" spans="1:8" ht="18" customHeight="1" x14ac:dyDescent="0.2"/>
    <row r="190" spans="1:8" ht="18" customHeight="1" x14ac:dyDescent="0.2"/>
    <row r="191" spans="1:8" ht="18" customHeight="1" x14ac:dyDescent="0.2"/>
    <row r="192" spans="1:8" ht="18" customHeight="1" x14ac:dyDescent="0.2"/>
    <row r="193" spans="1:8" ht="33" customHeight="1" x14ac:dyDescent="0.2"/>
    <row r="194" spans="1:8" ht="18" customHeight="1" x14ac:dyDescent="0.2"/>
    <row r="195" spans="1:8" ht="18" customHeight="1" x14ac:dyDescent="0.2">
      <c r="A195" s="194" t="s">
        <v>105</v>
      </c>
      <c r="B195" s="195"/>
    </row>
    <row r="196" spans="1:8" ht="18" customHeight="1" thickBot="1" x14ac:dyDescent="0.3">
      <c r="A196" s="218" t="s">
        <v>224</v>
      </c>
      <c r="B196" s="218"/>
      <c r="C196" s="218"/>
      <c r="D196" s="218"/>
      <c r="E196" s="218"/>
      <c r="F196" s="218"/>
      <c r="G196" s="218"/>
      <c r="H196" s="218"/>
    </row>
    <row r="197" spans="1:8" s="18" customFormat="1" ht="23.25" customHeight="1" thickBot="1" x14ac:dyDescent="0.25">
      <c r="A197" s="219" t="s">
        <v>225</v>
      </c>
      <c r="B197" s="220"/>
      <c r="C197" s="220"/>
      <c r="D197" s="220"/>
      <c r="E197" s="220"/>
      <c r="F197" s="220"/>
      <c r="G197" s="220"/>
      <c r="H197" s="221"/>
    </row>
    <row r="198" spans="1:8" ht="18" customHeight="1" x14ac:dyDescent="0.2">
      <c r="A198" s="215" t="s">
        <v>226</v>
      </c>
      <c r="B198" s="216"/>
      <c r="C198" s="216"/>
      <c r="D198" s="216"/>
      <c r="E198" s="216"/>
      <c r="F198" s="216"/>
      <c r="G198" s="217"/>
      <c r="H198" s="53">
        <f>H184</f>
        <v>0</v>
      </c>
    </row>
    <row r="199" spans="1:8" ht="18" customHeight="1" x14ac:dyDescent="0.2">
      <c r="A199" s="143" t="s">
        <v>227</v>
      </c>
      <c r="B199" s="144"/>
      <c r="C199" s="144"/>
      <c r="D199" s="144"/>
      <c r="E199" s="144"/>
      <c r="F199" s="144"/>
      <c r="G199" s="144"/>
      <c r="H199" s="145"/>
    </row>
    <row r="200" spans="1:8" ht="18" customHeight="1" x14ac:dyDescent="0.2">
      <c r="A200" s="4"/>
      <c r="B200" s="146" t="s">
        <v>228</v>
      </c>
      <c r="C200" s="140"/>
      <c r="D200" s="140"/>
      <c r="E200" s="140"/>
      <c r="F200" s="140"/>
      <c r="G200" s="141"/>
      <c r="H200" s="19">
        <v>0</v>
      </c>
    </row>
    <row r="201" spans="1:8" ht="18" customHeight="1" x14ac:dyDescent="0.2">
      <c r="A201" s="4"/>
      <c r="B201" s="146" t="s">
        <v>229</v>
      </c>
      <c r="C201" s="140"/>
      <c r="D201" s="140"/>
      <c r="E201" s="140"/>
      <c r="F201" s="140"/>
      <c r="G201" s="141"/>
      <c r="H201" s="26">
        <f>H143</f>
        <v>0</v>
      </c>
    </row>
    <row r="202" spans="1:8" ht="18" customHeight="1" x14ac:dyDescent="0.2">
      <c r="A202" s="4"/>
      <c r="B202" s="146" t="s">
        <v>230</v>
      </c>
      <c r="C202" s="140"/>
      <c r="D202" s="140"/>
      <c r="E202" s="140"/>
      <c r="F202" s="140"/>
      <c r="G202" s="141"/>
      <c r="H202" s="26">
        <f>H200-H201</f>
        <v>0</v>
      </c>
    </row>
    <row r="203" spans="1:8" ht="43.5" customHeight="1" x14ac:dyDescent="0.2">
      <c r="A203" s="4"/>
      <c r="B203" s="227" t="s">
        <v>231</v>
      </c>
      <c r="C203" s="212"/>
      <c r="D203" s="212"/>
      <c r="E203" s="212"/>
      <c r="F203" s="212"/>
      <c r="G203" s="212"/>
      <c r="H203" s="49">
        <v>0</v>
      </c>
    </row>
    <row r="204" spans="1:8" ht="30" customHeight="1" x14ac:dyDescent="0.2">
      <c r="A204" s="204" t="s">
        <v>232</v>
      </c>
      <c r="B204" s="205"/>
      <c r="C204" s="205"/>
      <c r="D204" s="205"/>
      <c r="E204" s="205"/>
      <c r="F204" s="205"/>
      <c r="G204" s="205"/>
      <c r="H204" s="49">
        <v>0</v>
      </c>
    </row>
    <row r="205" spans="1:8" ht="18" customHeight="1" x14ac:dyDescent="0.2">
      <c r="A205" s="143" t="s">
        <v>233</v>
      </c>
      <c r="B205" s="144"/>
      <c r="C205" s="144"/>
      <c r="D205" s="144"/>
      <c r="E205" s="144"/>
      <c r="F205" s="144"/>
      <c r="G205" s="145"/>
      <c r="H205" s="27">
        <f>H198+H203+H204</f>
        <v>0</v>
      </c>
    </row>
    <row r="206" spans="1:8" ht="18" customHeight="1" thickBot="1" x14ac:dyDescent="0.25">
      <c r="H206" s="8"/>
    </row>
    <row r="207" spans="1:8" s="18" customFormat="1" ht="23.25" customHeight="1" thickBot="1" x14ac:dyDescent="0.25">
      <c r="A207" s="219" t="s">
        <v>234</v>
      </c>
      <c r="B207" s="220"/>
      <c r="C207" s="220"/>
      <c r="D207" s="220"/>
      <c r="E207" s="220"/>
      <c r="F207" s="220"/>
      <c r="G207" s="220"/>
      <c r="H207" s="221"/>
    </row>
    <row r="208" spans="1:8" ht="18" customHeight="1" x14ac:dyDescent="0.2">
      <c r="A208" s="215" t="s">
        <v>106</v>
      </c>
      <c r="B208" s="216"/>
      <c r="C208" s="216"/>
      <c r="D208" s="216"/>
      <c r="E208" s="216"/>
      <c r="F208" s="216"/>
      <c r="G208" s="217"/>
      <c r="H208" s="45">
        <v>0</v>
      </c>
    </row>
    <row r="209" spans="1:8" ht="18" customHeight="1" x14ac:dyDescent="0.2">
      <c r="A209" s="143" t="s">
        <v>107</v>
      </c>
      <c r="B209" s="144"/>
      <c r="C209" s="144"/>
      <c r="D209" s="144"/>
      <c r="E209" s="144"/>
      <c r="F209" s="144"/>
      <c r="G209" s="145"/>
      <c r="H209" s="19">
        <v>0</v>
      </c>
    </row>
    <row r="210" spans="1:8" ht="18" customHeight="1" x14ac:dyDescent="0.2">
      <c r="A210" s="143" t="s">
        <v>108</v>
      </c>
      <c r="B210" s="144"/>
      <c r="C210" s="144"/>
      <c r="D210" s="144"/>
      <c r="E210" s="144"/>
      <c r="F210" s="144"/>
      <c r="G210" s="145"/>
      <c r="H210" s="19">
        <v>0</v>
      </c>
    </row>
    <row r="211" spans="1:8" ht="18" customHeight="1" x14ac:dyDescent="0.2">
      <c r="A211" s="143" t="s">
        <v>109</v>
      </c>
      <c r="B211" s="144"/>
      <c r="C211" s="144"/>
      <c r="D211" s="144"/>
      <c r="E211" s="144"/>
      <c r="F211" s="144"/>
      <c r="G211" s="145"/>
      <c r="H211" s="19">
        <v>0</v>
      </c>
    </row>
    <row r="212" spans="1:8" ht="18" customHeight="1" x14ac:dyDescent="0.2">
      <c r="A212" s="143" t="s">
        <v>110</v>
      </c>
      <c r="B212" s="144"/>
      <c r="C212" s="144"/>
      <c r="D212" s="144"/>
      <c r="E212" s="144"/>
      <c r="F212" s="144"/>
      <c r="G212" s="145"/>
      <c r="H212" s="19">
        <v>0</v>
      </c>
    </row>
    <row r="213" spans="1:8" ht="18" customHeight="1" x14ac:dyDescent="0.2">
      <c r="A213" s="143" t="s">
        <v>111</v>
      </c>
      <c r="B213" s="144"/>
      <c r="C213" s="144"/>
      <c r="D213" s="144"/>
      <c r="E213" s="144"/>
      <c r="F213" s="144"/>
      <c r="G213" s="145"/>
      <c r="H213" s="19">
        <v>0</v>
      </c>
    </row>
    <row r="214" spans="1:8" ht="18" customHeight="1" x14ac:dyDescent="0.2">
      <c r="A214" s="143" t="s">
        <v>235</v>
      </c>
      <c r="B214" s="144"/>
      <c r="C214" s="144"/>
      <c r="D214" s="144"/>
      <c r="E214" s="144"/>
      <c r="F214" s="144"/>
      <c r="G214" s="145"/>
      <c r="H214" s="26">
        <f>SUM(H208:H213)</f>
        <v>0</v>
      </c>
    </row>
    <row r="215" spans="1:8" ht="18" customHeight="1" x14ac:dyDescent="0.2">
      <c r="A215" s="143" t="s">
        <v>236</v>
      </c>
      <c r="B215" s="144"/>
      <c r="C215" s="144"/>
      <c r="D215" s="144"/>
      <c r="E215" s="144"/>
      <c r="F215" s="144"/>
      <c r="G215" s="145"/>
      <c r="H215" s="53">
        <f>SUM(H205-H214)</f>
        <v>0</v>
      </c>
    </row>
    <row r="216" spans="1:8" x14ac:dyDescent="0.2">
      <c r="H216" s="44"/>
    </row>
  </sheetData>
  <mergeCells count="163">
    <mergeCell ref="A105:H105"/>
    <mergeCell ref="A71:H72"/>
    <mergeCell ref="A73:H73"/>
    <mergeCell ref="B109:G109"/>
    <mergeCell ref="B111:G111"/>
    <mergeCell ref="B112:G112"/>
    <mergeCell ref="A110:H110"/>
    <mergeCell ref="B113:G113"/>
    <mergeCell ref="B114:G114"/>
    <mergeCell ref="B106:G106"/>
    <mergeCell ref="B107:G107"/>
    <mergeCell ref="B92:G92"/>
    <mergeCell ref="B94:G94"/>
    <mergeCell ref="A95:G95"/>
    <mergeCell ref="A93:H93"/>
    <mergeCell ref="A102:G102"/>
    <mergeCell ref="B88:G88"/>
    <mergeCell ref="B86:G86"/>
    <mergeCell ref="B87:G87"/>
    <mergeCell ref="A85:G85"/>
    <mergeCell ref="B91:G91"/>
    <mergeCell ref="B90:G90"/>
    <mergeCell ref="A89:G89"/>
    <mergeCell ref="A121:H121"/>
    <mergeCell ref="B108:G108"/>
    <mergeCell ref="A214:G214"/>
    <mergeCell ref="A215:G215"/>
    <mergeCell ref="A18:H18"/>
    <mergeCell ref="A12:H12"/>
    <mergeCell ref="A32:H32"/>
    <mergeCell ref="A82:H82"/>
    <mergeCell ref="A77:H77"/>
    <mergeCell ref="A37:G37"/>
    <mergeCell ref="B81:G81"/>
    <mergeCell ref="A70:B70"/>
    <mergeCell ref="A208:G208"/>
    <mergeCell ref="A209:G209"/>
    <mergeCell ref="A210:G210"/>
    <mergeCell ref="A211:G211"/>
    <mergeCell ref="A212:G212"/>
    <mergeCell ref="A213:G213"/>
    <mergeCell ref="A199:H199"/>
    <mergeCell ref="A204:G204"/>
    <mergeCell ref="A205:G205"/>
    <mergeCell ref="A207:H207"/>
    <mergeCell ref="B202:G202"/>
    <mergeCell ref="B203:G203"/>
    <mergeCell ref="A175:G175"/>
    <mergeCell ref="A178:G178"/>
    <mergeCell ref="A198:G198"/>
    <mergeCell ref="A196:H196"/>
    <mergeCell ref="A197:H197"/>
    <mergeCell ref="A183:G183"/>
    <mergeCell ref="A184:G184"/>
    <mergeCell ref="A179:G179"/>
    <mergeCell ref="A180:G180"/>
    <mergeCell ref="B122:G122"/>
    <mergeCell ref="B123:G123"/>
    <mergeCell ref="B124:G124"/>
    <mergeCell ref="B125:G125"/>
    <mergeCell ref="A134:H134"/>
    <mergeCell ref="B146:G146"/>
    <mergeCell ref="B147:G147"/>
    <mergeCell ref="B148:G148"/>
    <mergeCell ref="A127:H127"/>
    <mergeCell ref="B128:G128"/>
    <mergeCell ref="A136:H136"/>
    <mergeCell ref="A145:H145"/>
    <mergeCell ref="B139:G139"/>
    <mergeCell ref="B140:G140"/>
    <mergeCell ref="B141:G141"/>
    <mergeCell ref="B142:G142"/>
    <mergeCell ref="B200:G200"/>
    <mergeCell ref="B201:G201"/>
    <mergeCell ref="B126:G126"/>
    <mergeCell ref="B129:G129"/>
    <mergeCell ref="B143:G143"/>
    <mergeCell ref="A195:B195"/>
    <mergeCell ref="B115:G115"/>
    <mergeCell ref="B116:G116"/>
    <mergeCell ref="B117:G117"/>
    <mergeCell ref="B118:G118"/>
    <mergeCell ref="B119:G119"/>
    <mergeCell ref="B120:G120"/>
    <mergeCell ref="A181:G181"/>
    <mergeCell ref="A182:G182"/>
    <mergeCell ref="B154:G154"/>
    <mergeCell ref="A155:G155"/>
    <mergeCell ref="A169:B169"/>
    <mergeCell ref="A170:H170"/>
    <mergeCell ref="A172:G172"/>
    <mergeCell ref="A173:G173"/>
    <mergeCell ref="A174:G174"/>
    <mergeCell ref="A177:H177"/>
    <mergeCell ref="B137:G137"/>
    <mergeCell ref="B149:G149"/>
    <mergeCell ref="A7:H7"/>
    <mergeCell ref="A6:B6"/>
    <mergeCell ref="A76:G76"/>
    <mergeCell ref="B58:G58"/>
    <mergeCell ref="B59:G59"/>
    <mergeCell ref="B60:G60"/>
    <mergeCell ref="B61:G61"/>
    <mergeCell ref="B62:G62"/>
    <mergeCell ref="A65:G65"/>
    <mergeCell ref="A66:G66"/>
    <mergeCell ref="A57:G57"/>
    <mergeCell ref="A50:G50"/>
    <mergeCell ref="A51:G51"/>
    <mergeCell ref="A52:G52"/>
    <mergeCell ref="A64:G64"/>
    <mergeCell ref="A43:G43"/>
    <mergeCell ref="A44:G44"/>
    <mergeCell ref="A45:G45"/>
    <mergeCell ref="A46:G46"/>
    <mergeCell ref="A47:G47"/>
    <mergeCell ref="A56:G56"/>
    <mergeCell ref="A48:G48"/>
    <mergeCell ref="A49:G49"/>
    <mergeCell ref="A75:G75"/>
    <mergeCell ref="A8:H8"/>
    <mergeCell ref="A31:G31"/>
    <mergeCell ref="A33:G33"/>
    <mergeCell ref="A17:G17"/>
    <mergeCell ref="H24:H25"/>
    <mergeCell ref="A15:G15"/>
    <mergeCell ref="A14:G14"/>
    <mergeCell ref="A63:G63"/>
    <mergeCell ref="B84:G84"/>
    <mergeCell ref="A21:G21"/>
    <mergeCell ref="A22:G22"/>
    <mergeCell ref="A23:G23"/>
    <mergeCell ref="A28:G28"/>
    <mergeCell ref="A24:G25"/>
    <mergeCell ref="A26:G26"/>
    <mergeCell ref="A27:G27"/>
    <mergeCell ref="A53:G53"/>
    <mergeCell ref="B83:G83"/>
    <mergeCell ref="A55:G55"/>
    <mergeCell ref="D3:F3"/>
    <mergeCell ref="D4:F4"/>
    <mergeCell ref="B138:G138"/>
    <mergeCell ref="A20:G20"/>
    <mergeCell ref="A152:H152"/>
    <mergeCell ref="B153:G153"/>
    <mergeCell ref="A30:G30"/>
    <mergeCell ref="A1:H2"/>
    <mergeCell ref="B79:G79"/>
    <mergeCell ref="B80:G80"/>
    <mergeCell ref="A11:G11"/>
    <mergeCell ref="A10:G10"/>
    <mergeCell ref="B78:G78"/>
    <mergeCell ref="A13:G13"/>
    <mergeCell ref="A16:G16"/>
    <mergeCell ref="A36:G36"/>
    <mergeCell ref="A19:G19"/>
    <mergeCell ref="A39:H39"/>
    <mergeCell ref="A41:H41"/>
    <mergeCell ref="A42:G42"/>
    <mergeCell ref="A54:G54"/>
    <mergeCell ref="A29:G29"/>
    <mergeCell ref="A34:G34"/>
    <mergeCell ref="A35:G35"/>
  </mergeCells>
  <phoneticPr fontId="0" type="noConversion"/>
  <dataValidations count="1">
    <dataValidation type="list" allowBlank="1" showInputMessage="1" showErrorMessage="1" sqref="D3:F3" xr:uid="{7EE1F970-AAA2-44BF-AE25-902A5E63D58A}">
      <formula1>"2021/22, 2022/23, 2023/24, 2024/25"</formula1>
    </dataValidation>
  </dataValidations>
  <pageMargins left="0.75" right="0.75" top="1" bottom="1" header="0.5" footer="0.5"/>
  <pageSetup scale="95" orientation="portrait" horizontalDpi="300" verticalDpi="300" r:id="rId1"/>
  <headerFooter alignWithMargins="0"/>
  <rowBreaks count="6" manualBreakCount="6">
    <brk id="37" max="16383" man="1"/>
    <brk id="68" max="16383" man="1"/>
    <brk id="100" max="16383" man="1"/>
    <brk id="131" max="16383" man="1"/>
    <brk id="167" max="16383" man="1"/>
    <brk id="19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A25DEBF-2446-4115-B36F-61B38EBB4ED8}">
          <x14:formula1>
            <xm:f>Sheet3!$B$3:$B$10</xm:f>
          </x14:formula1>
          <xm:sqref>D4:F4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6"/>
  <sheetViews>
    <sheetView tabSelected="1" view="pageBreakPreview" topLeftCell="A39" zoomScale="85" zoomScaleNormal="100" zoomScaleSheetLayoutView="85" zoomScalePageLayoutView="55" workbookViewId="0">
      <selection activeCell="M54" sqref="M54"/>
    </sheetView>
  </sheetViews>
  <sheetFormatPr defaultColWidth="8.85546875" defaultRowHeight="14.25" x14ac:dyDescent="0.2"/>
  <cols>
    <col min="1" max="2" width="8.85546875" style="54"/>
    <col min="3" max="3" width="3" style="54" customWidth="1"/>
    <col min="4" max="4" width="2.5703125" style="54" customWidth="1"/>
    <col min="5" max="5" width="52.28515625" style="54" customWidth="1"/>
    <col min="6" max="6" width="2.7109375" style="54" customWidth="1"/>
    <col min="7" max="7" width="25.7109375" style="54" customWidth="1"/>
    <col min="8" max="8" width="2.85546875" style="54" customWidth="1"/>
    <col min="9" max="9" width="25.5703125" style="54" customWidth="1"/>
    <col min="10" max="10" width="2.85546875" style="54" customWidth="1"/>
    <col min="11" max="11" width="14.140625" style="54" customWidth="1"/>
    <col min="12" max="12" width="2.85546875" style="54" customWidth="1"/>
    <col min="13" max="13" width="12.140625" style="54" customWidth="1"/>
    <col min="14" max="14" width="2.85546875" style="54" customWidth="1"/>
    <col min="15" max="15" width="10.42578125" style="54" customWidth="1"/>
    <col min="16" max="16" width="2.85546875" style="54" customWidth="1"/>
    <col min="17" max="17" width="17.7109375" style="54" customWidth="1"/>
    <col min="18" max="23" width="8.85546875" style="54"/>
    <col min="24" max="24" width="9.7109375" style="54" customWidth="1"/>
    <col min="25" max="16384" width="8.85546875" style="54"/>
  </cols>
  <sheetData>
    <row r="1" spans="3:22" ht="18" x14ac:dyDescent="0.25">
      <c r="C1" s="237" t="s">
        <v>112</v>
      </c>
      <c r="D1" s="237"/>
      <c r="E1" s="237"/>
      <c r="F1" s="237"/>
      <c r="G1" s="237"/>
      <c r="H1" s="237"/>
      <c r="I1" s="237"/>
      <c r="J1" s="237"/>
      <c r="K1" s="237"/>
      <c r="L1" s="237"/>
      <c r="M1" s="237"/>
      <c r="N1" s="237"/>
      <c r="O1" s="237"/>
      <c r="P1" s="237"/>
      <c r="Q1" s="237"/>
    </row>
    <row r="2" spans="3:22" ht="6" customHeight="1" x14ac:dyDescent="0.3">
      <c r="C2" s="92"/>
      <c r="H2" s="95"/>
      <c r="I2" s="95"/>
      <c r="J2" s="95"/>
      <c r="K2" s="95"/>
    </row>
    <row r="3" spans="3:22" ht="19.5" customHeight="1" x14ac:dyDescent="0.3">
      <c r="C3" s="236" t="s">
        <v>113</v>
      </c>
      <c r="D3" s="236"/>
      <c r="E3" s="236"/>
      <c r="F3" s="236"/>
      <c r="G3" s="236"/>
      <c r="H3" s="236"/>
      <c r="I3" s="236"/>
      <c r="J3" s="236"/>
      <c r="K3" s="236"/>
      <c r="L3" s="236"/>
      <c r="M3" s="236"/>
      <c r="N3" s="236"/>
      <c r="O3" s="236"/>
      <c r="P3" s="236"/>
      <c r="Q3" s="236"/>
    </row>
    <row r="4" spans="3:22" ht="14.25" customHeight="1" x14ac:dyDescent="0.25">
      <c r="G4" s="238" t="s">
        <v>192</v>
      </c>
      <c r="H4" s="238"/>
      <c r="I4" s="238"/>
      <c r="J4" s="238"/>
      <c r="K4" s="238"/>
    </row>
    <row r="5" spans="3:22" ht="15" x14ac:dyDescent="0.25">
      <c r="C5" s="83" t="s">
        <v>114</v>
      </c>
    </row>
    <row r="6" spans="3:22" ht="45" x14ac:dyDescent="0.25">
      <c r="C6" s="83"/>
      <c r="G6" s="89" t="s">
        <v>237</v>
      </c>
      <c r="H6" s="77"/>
      <c r="I6" s="89" t="s">
        <v>238</v>
      </c>
      <c r="J6" s="77"/>
      <c r="K6" s="89" t="s">
        <v>115</v>
      </c>
      <c r="L6" s="77"/>
      <c r="M6" s="89" t="s">
        <v>116</v>
      </c>
      <c r="O6" s="89" t="s">
        <v>117</v>
      </c>
      <c r="Q6" s="88" t="s">
        <v>118</v>
      </c>
    </row>
    <row r="7" spans="3:22" ht="87" customHeight="1" x14ac:dyDescent="0.2">
      <c r="C7" s="84" t="s">
        <v>119</v>
      </c>
      <c r="D7" s="241" t="s">
        <v>120</v>
      </c>
      <c r="E7" s="241"/>
      <c r="G7" s="99">
        <f>M49</f>
        <v>102.37256122872562</v>
      </c>
      <c r="H7" s="86"/>
      <c r="I7" s="99">
        <f>K49</f>
        <v>86.037688442211049</v>
      </c>
      <c r="J7" s="86"/>
      <c r="K7" s="100">
        <f>M55</f>
        <v>3.6465751299356169E-2</v>
      </c>
      <c r="L7" s="86"/>
      <c r="M7" s="99">
        <f>I7+(I7*K7)</f>
        <v>89.175117391316206</v>
      </c>
      <c r="N7" s="85"/>
      <c r="O7" s="101" t="str">
        <f>IF(G7&gt;M7,"No","Yes")</f>
        <v>No</v>
      </c>
      <c r="Q7" s="102">
        <f>(G7-M7)/M7</f>
        <v>0.14799468981349012</v>
      </c>
    </row>
    <row r="8" spans="3:22" x14ac:dyDescent="0.2">
      <c r="D8" s="87"/>
      <c r="E8" s="87"/>
    </row>
    <row r="9" spans="3:22" ht="43.15" customHeight="1" x14ac:dyDescent="0.25">
      <c r="C9" s="91"/>
      <c r="D9" s="90"/>
      <c r="E9" s="90"/>
      <c r="G9" s="89" t="s">
        <v>239</v>
      </c>
      <c r="H9" s="77"/>
      <c r="I9" s="89" t="s">
        <v>240</v>
      </c>
      <c r="J9" s="77"/>
      <c r="K9" s="89" t="s">
        <v>121</v>
      </c>
      <c r="L9" s="77"/>
      <c r="M9" s="89" t="s">
        <v>116</v>
      </c>
      <c r="O9" s="89" t="s">
        <v>117</v>
      </c>
      <c r="Q9" s="88" t="s">
        <v>118</v>
      </c>
    </row>
    <row r="10" spans="3:22" x14ac:dyDescent="0.2">
      <c r="D10" s="87"/>
      <c r="E10" s="87"/>
    </row>
    <row r="11" spans="3:22" ht="118.15" customHeight="1" x14ac:dyDescent="0.2">
      <c r="C11" s="84" t="s">
        <v>122</v>
      </c>
      <c r="D11" s="241" t="s">
        <v>123</v>
      </c>
      <c r="E11" s="241"/>
      <c r="G11" s="99">
        <f>AVERAGE(M49,K49,I49)</f>
        <v>95.58504039785096</v>
      </c>
      <c r="H11" s="86"/>
      <c r="I11" s="99">
        <f>AVERAGE(G49,I49,K49)</f>
        <v>88.189576725864427</v>
      </c>
      <c r="J11" s="86"/>
      <c r="K11" s="103">
        <f>K57</f>
        <v>5.2754187294311861E-2</v>
      </c>
      <c r="L11" s="86"/>
      <c r="M11" s="99">
        <f>I11+(I11*K11)</f>
        <v>92.841946173866759</v>
      </c>
      <c r="N11" s="85"/>
      <c r="O11" s="101" t="str">
        <f>IF(G11&gt;M11,"No","Yes")</f>
        <v>No</v>
      </c>
      <c r="Q11" s="102">
        <f>(G11-M11)/M11</f>
        <v>2.9545850092878922E-2</v>
      </c>
      <c r="T11" s="239"/>
      <c r="U11" s="239"/>
      <c r="V11" s="239"/>
    </row>
    <row r="12" spans="3:22" x14ac:dyDescent="0.2">
      <c r="G12" s="77"/>
      <c r="H12" s="77"/>
      <c r="I12" s="77"/>
      <c r="J12" s="77"/>
      <c r="K12" s="77"/>
      <c r="L12" s="77"/>
      <c r="M12" s="77"/>
    </row>
    <row r="13" spans="3:22" ht="60.6" customHeight="1" x14ac:dyDescent="0.2">
      <c r="C13" s="84" t="s">
        <v>124</v>
      </c>
      <c r="D13" s="241" t="s">
        <v>125</v>
      </c>
      <c r="E13" s="241"/>
      <c r="G13" s="77"/>
      <c r="H13" s="77"/>
      <c r="I13" s="77"/>
      <c r="J13" s="77"/>
      <c r="K13" s="77"/>
      <c r="L13" s="77"/>
      <c r="M13" s="77"/>
      <c r="Q13" s="104">
        <f>IF(AND(O7="No",O11="No"),MIN(Q11,Q7),"Not Applicable")</f>
        <v>2.9545850092878922E-2</v>
      </c>
    </row>
    <row r="14" spans="3:22" x14ac:dyDescent="0.2">
      <c r="G14" s="77"/>
      <c r="H14" s="77"/>
      <c r="I14" s="77"/>
      <c r="J14" s="77"/>
      <c r="K14" s="77"/>
      <c r="L14" s="77"/>
      <c r="M14" s="77"/>
    </row>
    <row r="15" spans="3:22" ht="22.15" customHeight="1" x14ac:dyDescent="0.2">
      <c r="C15" s="84" t="s">
        <v>126</v>
      </c>
      <c r="D15" s="241" t="s">
        <v>127</v>
      </c>
      <c r="E15" s="241"/>
      <c r="G15" s="77"/>
      <c r="H15" s="77"/>
      <c r="I15" s="77"/>
      <c r="J15" s="77"/>
      <c r="K15" s="77"/>
      <c r="L15" s="77"/>
      <c r="M15" s="77"/>
      <c r="Q15" s="104">
        <f>IF(Q13="Not Applicable","Not Applicable",1-Q13)</f>
        <v>0.97045414990712109</v>
      </c>
    </row>
    <row r="17" spans="3:13" ht="15" x14ac:dyDescent="0.25">
      <c r="C17" s="55" t="s">
        <v>128</v>
      </c>
      <c r="E17" s="55" t="s">
        <v>129</v>
      </c>
      <c r="K17" s="56"/>
    </row>
    <row r="18" spans="3:13" x14ac:dyDescent="0.2">
      <c r="E18" s="55" t="s">
        <v>130</v>
      </c>
    </row>
    <row r="19" spans="3:13" x14ac:dyDescent="0.2">
      <c r="E19" s="55" t="s">
        <v>131</v>
      </c>
    </row>
    <row r="20" spans="3:13" x14ac:dyDescent="0.2">
      <c r="E20" s="55"/>
    </row>
    <row r="21" spans="3:13" ht="15" x14ac:dyDescent="0.25">
      <c r="C21" s="83" t="s">
        <v>132</v>
      </c>
    </row>
    <row r="22" spans="3:13" ht="15" x14ac:dyDescent="0.25">
      <c r="C22" s="82"/>
      <c r="E22" s="82" t="s">
        <v>133</v>
      </c>
      <c r="G22" s="80" t="s">
        <v>134</v>
      </c>
      <c r="H22" s="81"/>
      <c r="I22" s="80" t="s">
        <v>135</v>
      </c>
      <c r="J22" s="81"/>
      <c r="K22" s="80" t="s">
        <v>190</v>
      </c>
      <c r="L22" s="81"/>
      <c r="M22" s="80" t="s">
        <v>241</v>
      </c>
    </row>
    <row r="23" spans="3:13" ht="5.65" customHeight="1" x14ac:dyDescent="0.2">
      <c r="G23" s="77"/>
      <c r="H23" s="77"/>
      <c r="I23" s="77"/>
      <c r="J23" s="77"/>
      <c r="K23" s="77"/>
      <c r="L23" s="77"/>
      <c r="M23" s="77"/>
    </row>
    <row r="24" spans="3:13" x14ac:dyDescent="0.2">
      <c r="C24" s="66" t="s">
        <v>136</v>
      </c>
      <c r="G24" s="105">
        <v>376875</v>
      </c>
      <c r="H24" s="77"/>
      <c r="I24" s="105">
        <v>463106</v>
      </c>
      <c r="J24" s="77"/>
      <c r="K24" s="105">
        <v>410916</v>
      </c>
      <c r="L24" s="77"/>
      <c r="M24" s="105">
        <v>493231</v>
      </c>
    </row>
    <row r="25" spans="3:13" ht="12" customHeight="1" x14ac:dyDescent="0.2">
      <c r="D25" s="55"/>
      <c r="G25" s="77"/>
      <c r="H25" s="77"/>
      <c r="I25" s="77"/>
      <c r="J25" s="77"/>
      <c r="K25" s="77"/>
      <c r="L25" s="77"/>
      <c r="M25" s="77"/>
    </row>
    <row r="26" spans="3:13" x14ac:dyDescent="0.2">
      <c r="C26" s="66" t="s">
        <v>137</v>
      </c>
      <c r="D26" s="74"/>
      <c r="G26" s="77"/>
      <c r="H26" s="77"/>
      <c r="I26" s="77"/>
      <c r="J26" s="77"/>
      <c r="K26" s="77"/>
      <c r="L26" s="77"/>
      <c r="M26" s="77"/>
    </row>
    <row r="27" spans="3:13" ht="28.9" customHeight="1" x14ac:dyDescent="0.2">
      <c r="C27" s="66"/>
      <c r="D27" s="243" t="s">
        <v>138</v>
      </c>
      <c r="E27" s="243"/>
      <c r="G27" s="126"/>
      <c r="H27" s="77"/>
      <c r="I27" s="126"/>
      <c r="J27" s="77"/>
      <c r="K27" s="126"/>
      <c r="L27" s="77"/>
      <c r="M27" s="126"/>
    </row>
    <row r="28" spans="3:13" ht="27" customHeight="1" x14ac:dyDescent="0.2">
      <c r="C28" s="66"/>
      <c r="D28" s="242" t="s">
        <v>139</v>
      </c>
      <c r="E28" s="242"/>
      <c r="G28" s="126"/>
      <c r="H28" s="77"/>
      <c r="I28" s="126"/>
      <c r="J28" s="77"/>
      <c r="K28" s="126"/>
      <c r="L28" s="77"/>
      <c r="M28" s="126"/>
    </row>
    <row r="29" spans="3:13" ht="27" customHeight="1" x14ac:dyDescent="0.2">
      <c r="C29" s="66"/>
      <c r="D29" s="242" t="s">
        <v>140</v>
      </c>
      <c r="E29" s="242"/>
      <c r="G29" s="126"/>
      <c r="H29" s="77"/>
      <c r="I29" s="126"/>
      <c r="J29" s="77"/>
      <c r="K29" s="126"/>
      <c r="L29" s="77"/>
      <c r="M29" s="126"/>
    </row>
    <row r="30" spans="3:13" ht="27" customHeight="1" x14ac:dyDescent="0.2">
      <c r="C30" s="66"/>
      <c r="D30" s="242" t="s">
        <v>141</v>
      </c>
      <c r="E30" s="242"/>
      <c r="G30" s="126"/>
      <c r="H30" s="77"/>
      <c r="I30" s="126"/>
      <c r="J30" s="77"/>
      <c r="K30" s="126"/>
      <c r="L30" s="77"/>
      <c r="M30" s="126"/>
    </row>
    <row r="31" spans="3:13" ht="27" customHeight="1" x14ac:dyDescent="0.2">
      <c r="C31" s="66"/>
      <c r="D31" s="242" t="s">
        <v>142</v>
      </c>
      <c r="E31" s="242"/>
      <c r="G31" s="126"/>
      <c r="H31" s="77"/>
      <c r="I31" s="126"/>
      <c r="J31" s="77"/>
      <c r="K31" s="126"/>
      <c r="L31" s="77"/>
      <c r="M31" s="126"/>
    </row>
    <row r="32" spans="3:13" ht="27" customHeight="1" x14ac:dyDescent="0.2">
      <c r="C32" s="66"/>
      <c r="D32" s="242" t="s">
        <v>143</v>
      </c>
      <c r="E32" s="242"/>
      <c r="G32" s="126"/>
      <c r="H32" s="77"/>
      <c r="I32" s="126"/>
      <c r="J32" s="77"/>
      <c r="K32" s="126"/>
      <c r="L32" s="77"/>
      <c r="M32" s="126"/>
    </row>
    <row r="33" spans="1:24" ht="27" customHeight="1" x14ac:dyDescent="0.2">
      <c r="C33" s="66"/>
      <c r="D33" s="242" t="s">
        <v>144</v>
      </c>
      <c r="E33" s="242"/>
      <c r="G33" s="126"/>
      <c r="H33" s="77"/>
      <c r="I33" s="126"/>
      <c r="J33" s="77"/>
      <c r="K33" s="126"/>
      <c r="L33" s="77"/>
      <c r="M33" s="126"/>
    </row>
    <row r="34" spans="1:24" ht="39" customHeight="1" x14ac:dyDescent="0.2">
      <c r="C34" s="66"/>
      <c r="D34" s="242" t="s">
        <v>145</v>
      </c>
      <c r="E34" s="242"/>
      <c r="G34" s="126"/>
      <c r="H34" s="77"/>
      <c r="I34" s="126"/>
      <c r="J34" s="77"/>
      <c r="K34" s="126"/>
      <c r="L34" s="77"/>
      <c r="M34" s="126"/>
    </row>
    <row r="35" spans="1:24" ht="27" customHeight="1" x14ac:dyDescent="0.2">
      <c r="C35" s="66"/>
      <c r="D35" s="242" t="s">
        <v>146</v>
      </c>
      <c r="E35" s="242"/>
      <c r="G35" s="126"/>
      <c r="H35" s="77"/>
      <c r="I35" s="126"/>
      <c r="J35" s="77"/>
      <c r="K35" s="126"/>
      <c r="L35" s="77"/>
      <c r="M35" s="126"/>
    </row>
    <row r="36" spans="1:24" x14ac:dyDescent="0.2">
      <c r="C36" s="66"/>
      <c r="D36" s="242" t="s">
        <v>147</v>
      </c>
      <c r="E36" s="242"/>
      <c r="G36" s="126"/>
      <c r="H36" s="77"/>
      <c r="I36" s="126"/>
      <c r="J36" s="77"/>
      <c r="K36" s="126"/>
      <c r="L36" s="77"/>
      <c r="M36" s="126"/>
    </row>
    <row r="37" spans="1:24" ht="41.45" customHeight="1" x14ac:dyDescent="0.2">
      <c r="C37" s="66"/>
      <c r="D37" s="242" t="s">
        <v>187</v>
      </c>
      <c r="E37" s="242"/>
      <c r="G37" s="126"/>
      <c r="H37" s="77"/>
      <c r="I37" s="126"/>
      <c r="J37" s="77"/>
      <c r="K37" s="126"/>
      <c r="L37" s="77"/>
      <c r="M37" s="126"/>
    </row>
    <row r="38" spans="1:24" ht="40.9" customHeight="1" x14ac:dyDescent="0.2">
      <c r="C38" s="66"/>
      <c r="D38" s="242" t="s">
        <v>188</v>
      </c>
      <c r="E38" s="242"/>
      <c r="G38" s="126"/>
      <c r="H38" s="77"/>
      <c r="I38" s="126"/>
      <c r="J38" s="77"/>
      <c r="K38" s="126"/>
      <c r="L38" s="77"/>
      <c r="M38" s="126"/>
    </row>
    <row r="39" spans="1:24" ht="17.100000000000001" customHeight="1" x14ac:dyDescent="0.2">
      <c r="D39" s="55" t="s">
        <v>148</v>
      </c>
      <c r="G39" s="105"/>
      <c r="H39" s="77"/>
      <c r="I39" s="105"/>
      <c r="J39" s="77"/>
      <c r="K39" s="105"/>
      <c r="L39" s="77"/>
      <c r="M39" s="105"/>
    </row>
    <row r="40" spans="1:24" ht="17.100000000000001" customHeight="1" x14ac:dyDescent="0.2">
      <c r="D40" s="76" t="s">
        <v>149</v>
      </c>
      <c r="E40" s="79"/>
      <c r="F40" s="79"/>
      <c r="G40" s="106"/>
      <c r="H40" s="77"/>
      <c r="I40" s="106"/>
      <c r="J40" s="77"/>
      <c r="K40" s="106"/>
      <c r="L40" s="77"/>
      <c r="M40" s="106"/>
      <c r="R40" s="96"/>
      <c r="S40" s="96"/>
      <c r="T40" s="96"/>
      <c r="U40" s="96"/>
      <c r="V40" s="96"/>
      <c r="W40" s="96"/>
      <c r="X40" s="96"/>
    </row>
    <row r="41" spans="1:24" ht="17.100000000000001" customHeight="1" x14ac:dyDescent="0.2">
      <c r="D41" s="76" t="s">
        <v>150</v>
      </c>
      <c r="E41" s="79"/>
      <c r="F41" s="79"/>
      <c r="G41" s="106"/>
      <c r="H41" s="77"/>
      <c r="I41" s="106"/>
      <c r="J41" s="77"/>
      <c r="K41" s="106"/>
      <c r="L41" s="77"/>
      <c r="M41" s="106"/>
      <c r="R41" s="96"/>
      <c r="S41" s="96"/>
      <c r="T41" s="96"/>
      <c r="U41" s="96"/>
      <c r="V41" s="96"/>
      <c r="W41" s="96"/>
      <c r="X41" s="96"/>
    </row>
    <row r="42" spans="1:24" ht="27.75" customHeight="1" x14ac:dyDescent="0.2">
      <c r="D42" s="242" t="s">
        <v>151</v>
      </c>
      <c r="E42" s="242"/>
      <c r="F42" s="75"/>
      <c r="G42" s="106"/>
      <c r="H42" s="77"/>
      <c r="I42" s="106"/>
      <c r="J42" s="77"/>
      <c r="K42" s="106"/>
      <c r="L42" s="77"/>
      <c r="M42" s="106"/>
      <c r="R42" s="96"/>
      <c r="S42" s="96"/>
      <c r="T42" s="96"/>
      <c r="U42" s="96"/>
      <c r="V42" s="96"/>
      <c r="W42" s="96"/>
      <c r="X42" s="127"/>
    </row>
    <row r="43" spans="1:24" ht="15" customHeight="1" x14ac:dyDescent="0.2">
      <c r="D43" s="242" t="s">
        <v>152</v>
      </c>
      <c r="E43" s="242"/>
      <c r="F43" s="78"/>
      <c r="G43" s="105"/>
      <c r="H43" s="77"/>
      <c r="I43" s="105"/>
      <c r="J43" s="77"/>
      <c r="K43" s="105"/>
      <c r="L43" s="77"/>
      <c r="M43" s="105"/>
      <c r="R43" s="96"/>
      <c r="S43" s="96"/>
      <c r="T43" s="96"/>
      <c r="U43" s="96"/>
      <c r="V43" s="96"/>
      <c r="W43" s="96"/>
      <c r="X43" s="127"/>
    </row>
    <row r="44" spans="1:24" x14ac:dyDescent="0.2">
      <c r="A44" s="55"/>
      <c r="B44" s="55"/>
      <c r="C44" s="55"/>
      <c r="D44" s="242" t="s">
        <v>153</v>
      </c>
      <c r="E44" s="242"/>
      <c r="F44" s="76"/>
      <c r="G44" s="106"/>
      <c r="H44" s="65"/>
      <c r="I44" s="106"/>
      <c r="J44" s="65"/>
      <c r="K44" s="106"/>
      <c r="L44" s="65"/>
      <c r="M44" s="106"/>
      <c r="N44" s="55"/>
      <c r="O44" s="55"/>
      <c r="R44" s="96"/>
      <c r="S44" s="96"/>
      <c r="T44" s="96"/>
      <c r="U44" s="96"/>
      <c r="V44" s="96"/>
      <c r="W44" s="96"/>
      <c r="X44" s="127"/>
    </row>
    <row r="45" spans="1:24" x14ac:dyDescent="0.2">
      <c r="A45" s="55"/>
      <c r="B45" s="55"/>
      <c r="C45" s="66" t="s">
        <v>154</v>
      </c>
      <c r="D45" s="74"/>
      <c r="E45" s="66"/>
      <c r="F45" s="66"/>
      <c r="G45" s="108">
        <f>G24-SUM(G27:G44)</f>
        <v>376875</v>
      </c>
      <c r="H45" s="65"/>
      <c r="I45" s="108">
        <f>I24-SUM(I27:I44)</f>
        <v>463106</v>
      </c>
      <c r="J45" s="65"/>
      <c r="K45" s="108">
        <f>K24-SUM(K27:K44)</f>
        <v>410916</v>
      </c>
      <c r="L45" s="65"/>
      <c r="M45" s="108">
        <f>M24-SUM(M27:M44)</f>
        <v>493231</v>
      </c>
      <c r="N45" s="55"/>
      <c r="O45" s="55"/>
      <c r="R45" s="96"/>
      <c r="S45" s="96"/>
      <c r="T45" s="96"/>
      <c r="U45" s="96"/>
      <c r="V45" s="96"/>
      <c r="W45" s="96"/>
      <c r="X45" s="127"/>
    </row>
    <row r="46" spans="1:24" x14ac:dyDescent="0.2">
      <c r="A46" s="55"/>
      <c r="B46" s="55"/>
      <c r="C46" s="55"/>
      <c r="D46" s="55"/>
      <c r="E46" s="55"/>
      <c r="F46" s="55"/>
      <c r="G46" s="65"/>
      <c r="H46" s="65"/>
      <c r="I46" s="65"/>
      <c r="J46" s="65"/>
      <c r="K46" s="65"/>
      <c r="L46" s="65"/>
      <c r="M46" s="65"/>
      <c r="N46" s="55"/>
      <c r="O46" s="55"/>
      <c r="R46" s="96"/>
      <c r="S46" s="96"/>
      <c r="T46" s="96"/>
      <c r="U46" s="96"/>
      <c r="V46" s="96"/>
      <c r="W46" s="96"/>
      <c r="X46" s="127"/>
    </row>
    <row r="47" spans="1:24" x14ac:dyDescent="0.2">
      <c r="A47" s="55"/>
      <c r="B47" s="55"/>
      <c r="C47" s="66" t="s">
        <v>155</v>
      </c>
      <c r="D47" s="55"/>
      <c r="E47" s="55"/>
      <c r="F47" s="55"/>
      <c r="G47" s="107">
        <v>4700</v>
      </c>
      <c r="H47" s="73"/>
      <c r="I47" s="107">
        <v>4709</v>
      </c>
      <c r="J47" s="73"/>
      <c r="K47" s="107">
        <v>4776</v>
      </c>
      <c r="L47" s="73"/>
      <c r="M47" s="107">
        <v>4818</v>
      </c>
      <c r="N47" s="55"/>
      <c r="O47" s="55"/>
      <c r="R47" s="96"/>
      <c r="S47" s="96"/>
      <c r="T47" s="96"/>
      <c r="U47" s="96"/>
      <c r="V47" s="96"/>
      <c r="W47" s="128"/>
      <c r="X47" s="127"/>
    </row>
    <row r="48" spans="1:24" x14ac:dyDescent="0.2">
      <c r="A48" s="55"/>
      <c r="B48" s="55"/>
      <c r="C48" s="66"/>
      <c r="D48" s="55"/>
      <c r="E48" s="55"/>
      <c r="F48" s="55"/>
      <c r="G48" s="65"/>
      <c r="H48" s="65"/>
      <c r="I48" s="65"/>
      <c r="J48" s="65"/>
      <c r="K48" s="65"/>
      <c r="L48" s="65"/>
      <c r="M48" s="65"/>
      <c r="N48" s="55"/>
      <c r="O48" s="55"/>
      <c r="R48" s="96"/>
      <c r="S48" s="96"/>
      <c r="T48" s="96"/>
      <c r="U48" s="96"/>
      <c r="V48" s="96"/>
      <c r="X48" s="127"/>
    </row>
    <row r="49" spans="1:24" x14ac:dyDescent="0.2">
      <c r="A49" s="55"/>
      <c r="B49" s="55"/>
      <c r="C49" s="66" t="s">
        <v>156</v>
      </c>
      <c r="D49" s="55"/>
      <c r="E49" s="55"/>
      <c r="F49" s="55"/>
      <c r="G49" s="109">
        <f>G45/G47</f>
        <v>80.186170212765958</v>
      </c>
      <c r="H49" s="65"/>
      <c r="I49" s="109">
        <f>I45/I47</f>
        <v>98.344871522616273</v>
      </c>
      <c r="J49" s="65"/>
      <c r="K49" s="109">
        <f>K45/K47</f>
        <v>86.037688442211049</v>
      </c>
      <c r="L49" s="65"/>
      <c r="M49" s="109">
        <f>M45/M47</f>
        <v>102.37256122872562</v>
      </c>
      <c r="N49" s="55"/>
      <c r="O49" s="55"/>
      <c r="R49" s="96"/>
      <c r="S49" s="96"/>
      <c r="T49" s="96"/>
      <c r="U49" s="96"/>
      <c r="V49" s="96"/>
      <c r="X49" s="127"/>
    </row>
    <row r="50" spans="1:24" x14ac:dyDescent="0.2">
      <c r="A50" s="55"/>
      <c r="B50" s="55"/>
      <c r="C50" s="66"/>
      <c r="D50" s="55"/>
      <c r="E50" s="55"/>
      <c r="F50" s="55"/>
      <c r="G50" s="65"/>
      <c r="H50" s="65"/>
      <c r="I50" s="65"/>
      <c r="J50" s="65"/>
      <c r="K50" s="65"/>
      <c r="L50" s="65"/>
      <c r="M50" s="65"/>
      <c r="N50" s="55"/>
      <c r="O50" s="55"/>
      <c r="R50" s="96"/>
      <c r="S50" s="96"/>
      <c r="T50" s="96"/>
      <c r="U50" s="96"/>
      <c r="V50" s="96"/>
      <c r="X50" s="127"/>
    </row>
    <row r="51" spans="1:24" ht="29.25" customHeight="1" x14ac:dyDescent="0.2">
      <c r="A51" s="55"/>
      <c r="B51" s="55"/>
      <c r="C51" s="240" t="s">
        <v>157</v>
      </c>
      <c r="D51" s="240"/>
      <c r="E51" s="240"/>
      <c r="F51" s="55"/>
      <c r="G51" s="110" t="s">
        <v>158</v>
      </c>
      <c r="H51" s="65"/>
      <c r="I51" s="110">
        <f>(I49-G49)/G49</f>
        <v>0.2264567725540205</v>
      </c>
      <c r="J51" s="65"/>
      <c r="K51" s="110">
        <f>(K49-I49)/I49</f>
        <v>-0.12514311005607398</v>
      </c>
      <c r="L51" s="65"/>
      <c r="M51" s="110">
        <f>(M49-K49)/K49</f>
        <v>0.18985717866521035</v>
      </c>
      <c r="N51" s="55"/>
      <c r="O51" s="55"/>
      <c r="R51" s="96"/>
      <c r="S51" s="96"/>
      <c r="T51" s="96"/>
      <c r="U51" s="96"/>
      <c r="V51" s="96"/>
      <c r="X51" s="127"/>
    </row>
    <row r="52" spans="1:24" ht="15" thickBot="1" x14ac:dyDescent="0.25">
      <c r="A52" s="55"/>
      <c r="B52" s="55"/>
      <c r="C52" s="66"/>
      <c r="D52" s="55"/>
      <c r="E52" s="55"/>
      <c r="F52" s="55"/>
      <c r="G52" s="65"/>
      <c r="H52" s="65"/>
      <c r="I52" s="65"/>
      <c r="J52" s="65"/>
      <c r="K52" s="65"/>
      <c r="L52" s="65"/>
      <c r="M52" s="65"/>
      <c r="N52" s="55"/>
      <c r="O52" s="55"/>
    </row>
    <row r="53" spans="1:24" ht="28.5" customHeight="1" x14ac:dyDescent="0.2">
      <c r="A53" s="55"/>
      <c r="B53" s="55"/>
      <c r="C53" s="240" t="s">
        <v>159</v>
      </c>
      <c r="D53" s="240"/>
      <c r="E53" s="240"/>
      <c r="F53" s="55"/>
      <c r="G53" s="111">
        <f>W63</f>
        <v>286.38799999999998</v>
      </c>
      <c r="H53" s="65"/>
      <c r="I53" s="111">
        <f>W64</f>
        <v>299.815</v>
      </c>
      <c r="J53" s="65"/>
      <c r="K53" s="111">
        <f>W65</f>
        <v>322.27499999999998</v>
      </c>
      <c r="L53" s="65"/>
      <c r="M53" s="111">
        <f>W66</f>
        <v>334.02699999999999</v>
      </c>
      <c r="N53" s="55"/>
      <c r="O53" s="55"/>
      <c r="R53" s="129" t="s">
        <v>160</v>
      </c>
      <c r="S53" s="130"/>
      <c r="T53" s="130"/>
      <c r="U53" s="130"/>
      <c r="V53" s="130"/>
      <c r="W53" s="130"/>
      <c r="X53" s="131"/>
    </row>
    <row r="54" spans="1:24" x14ac:dyDescent="0.2">
      <c r="A54" s="55"/>
      <c r="B54" s="55"/>
      <c r="D54" s="55"/>
      <c r="E54" s="55"/>
      <c r="F54" s="55"/>
      <c r="G54" s="55"/>
      <c r="H54" s="55"/>
      <c r="I54" s="55"/>
      <c r="J54" s="55"/>
      <c r="K54" s="55"/>
      <c r="L54" s="55"/>
      <c r="M54" s="55"/>
      <c r="N54" s="55"/>
      <c r="O54" s="55"/>
      <c r="R54" s="72" t="s">
        <v>161</v>
      </c>
      <c r="S54" s="71"/>
      <c r="T54" s="71"/>
      <c r="U54" s="71"/>
      <c r="V54" s="70"/>
      <c r="W54" s="69">
        <v>233.256</v>
      </c>
      <c r="X54" s="68"/>
    </row>
    <row r="55" spans="1:24" ht="28.5" customHeight="1" x14ac:dyDescent="0.2">
      <c r="A55" s="55"/>
      <c r="B55" s="55"/>
      <c r="C55" s="240" t="s">
        <v>162</v>
      </c>
      <c r="D55" s="240"/>
      <c r="E55" s="240"/>
      <c r="F55" s="55"/>
      <c r="G55" s="110" t="s">
        <v>158</v>
      </c>
      <c r="H55" s="65"/>
      <c r="I55" s="112">
        <f>(I53-G53)/G53</f>
        <v>4.6883947651437989E-2</v>
      </c>
      <c r="J55" s="65"/>
      <c r="K55" s="112">
        <f>(K53-I53)/I53</f>
        <v>7.4912862932141416E-2</v>
      </c>
      <c r="L55" s="65"/>
      <c r="M55" s="112">
        <f>(M53-K53)/K53</f>
        <v>3.6465751299356169E-2</v>
      </c>
      <c r="N55" s="55"/>
      <c r="O55" s="55"/>
      <c r="R55" s="64" t="s">
        <v>163</v>
      </c>
      <c r="S55" s="63"/>
      <c r="T55" s="63"/>
      <c r="U55" s="63"/>
      <c r="V55" s="62"/>
      <c r="W55" s="61">
        <v>239.03399999999999</v>
      </c>
      <c r="X55" s="60">
        <f>(W55-W54)/W54</f>
        <v>2.4771066982199778E-2</v>
      </c>
    </row>
    <row r="56" spans="1:24" x14ac:dyDescent="0.2">
      <c r="A56" s="55"/>
      <c r="B56" s="55"/>
      <c r="D56" s="55"/>
      <c r="E56" s="55"/>
      <c r="F56" s="55"/>
      <c r="G56" s="55"/>
      <c r="H56" s="55"/>
      <c r="I56" s="55"/>
      <c r="J56" s="55"/>
      <c r="K56" s="55"/>
      <c r="L56" s="55"/>
      <c r="M56" s="55"/>
      <c r="N56" s="55"/>
      <c r="O56" s="55"/>
      <c r="R56" s="64" t="s">
        <v>164</v>
      </c>
      <c r="S56" s="63"/>
      <c r="T56" s="63"/>
      <c r="U56" s="63"/>
      <c r="V56" s="62"/>
      <c r="W56" s="61">
        <v>241.96700000000001</v>
      </c>
      <c r="X56" s="60">
        <f>(W56-W55)/W55</f>
        <v>1.2270220972748736E-2</v>
      </c>
    </row>
    <row r="57" spans="1:24" ht="27.75" customHeight="1" x14ac:dyDescent="0.2">
      <c r="C57" s="240" t="s">
        <v>165</v>
      </c>
      <c r="D57" s="240"/>
      <c r="E57" s="240"/>
      <c r="K57" s="113">
        <f>AVERAGE(X64:X66)</f>
        <v>5.2754187294311861E-2</v>
      </c>
      <c r="R57" s="64" t="s">
        <v>166</v>
      </c>
      <c r="S57" s="63"/>
      <c r="T57" s="63"/>
      <c r="U57" s="63"/>
      <c r="V57" s="62"/>
      <c r="W57" s="61">
        <v>247.25899999999999</v>
      </c>
      <c r="X57" s="60">
        <f>(W57-W56)/W56</f>
        <v>2.1870750970173505E-2</v>
      </c>
    </row>
    <row r="58" spans="1:24" ht="27.75" customHeight="1" x14ac:dyDescent="0.2">
      <c r="C58" s="93"/>
      <c r="D58" s="93"/>
      <c r="E58" s="93"/>
      <c r="K58" s="94"/>
      <c r="R58" s="64" t="s">
        <v>167</v>
      </c>
      <c r="S58" s="63"/>
      <c r="T58" s="63"/>
      <c r="U58" s="63"/>
      <c r="V58" s="62"/>
      <c r="W58" s="61">
        <v>251.25299999999999</v>
      </c>
      <c r="X58" s="60">
        <f>(W58-W57)/W57</f>
        <v>1.6153102617093816E-2</v>
      </c>
    </row>
    <row r="59" spans="1:24" ht="15" x14ac:dyDescent="0.25">
      <c r="C59" s="55" t="s">
        <v>128</v>
      </c>
      <c r="K59" s="56"/>
      <c r="R59" s="64" t="s">
        <v>168</v>
      </c>
      <c r="S59" s="63"/>
      <c r="T59" s="63"/>
      <c r="U59" s="63"/>
      <c r="V59" s="62"/>
      <c r="W59" s="61">
        <v>256.09699999999998</v>
      </c>
      <c r="X59" s="67">
        <f t="shared" ref="X59:X65" si="0">IF(W59="","",(W59-W58)/W58)</f>
        <v>1.9279371788595536E-2</v>
      </c>
    </row>
    <row r="60" spans="1:24" x14ac:dyDescent="0.2">
      <c r="E60" s="55" t="s">
        <v>169</v>
      </c>
      <c r="R60" s="64" t="s">
        <v>170</v>
      </c>
      <c r="S60" s="63"/>
      <c r="T60" s="63"/>
      <c r="U60" s="63"/>
      <c r="V60" s="62"/>
      <c r="W60" s="61">
        <v>263.47300000000001</v>
      </c>
      <c r="X60" s="60">
        <f t="shared" si="0"/>
        <v>2.8801586898714291E-2</v>
      </c>
    </row>
    <row r="61" spans="1:24" x14ac:dyDescent="0.2">
      <c r="E61" s="55" t="s">
        <v>171</v>
      </c>
      <c r="R61" s="64" t="s">
        <v>172</v>
      </c>
      <c r="S61" s="63"/>
      <c r="T61" s="63"/>
      <c r="U61" s="63"/>
      <c r="V61" s="62"/>
      <c r="W61" s="61">
        <v>273.84399999999999</v>
      </c>
      <c r="X61" s="60">
        <f t="shared" si="0"/>
        <v>3.936266714236366E-2</v>
      </c>
    </row>
    <row r="62" spans="1:24" x14ac:dyDescent="0.2">
      <c r="E62" s="55" t="s">
        <v>173</v>
      </c>
      <c r="R62" s="64" t="s">
        <v>174</v>
      </c>
      <c r="S62" s="63"/>
      <c r="T62" s="63"/>
      <c r="U62" s="63"/>
      <c r="V62" s="62"/>
      <c r="W62" s="61">
        <v>281.24700000000001</v>
      </c>
      <c r="X62" s="60">
        <f t="shared" si="0"/>
        <v>2.7033639590423819E-2</v>
      </c>
    </row>
    <row r="63" spans="1:24" x14ac:dyDescent="0.2">
      <c r="E63" s="55" t="s">
        <v>175</v>
      </c>
      <c r="R63" s="123" t="s">
        <v>176</v>
      </c>
      <c r="S63" s="124"/>
      <c r="T63" s="63"/>
      <c r="U63" s="63"/>
      <c r="V63" s="62"/>
      <c r="W63" s="61">
        <v>286.38799999999998</v>
      </c>
      <c r="X63" s="60">
        <f t="shared" si="0"/>
        <v>1.8279306090375941E-2</v>
      </c>
    </row>
    <row r="64" spans="1:24" ht="15" thickBot="1" x14ac:dyDescent="0.25">
      <c r="E64" s="55" t="s">
        <v>177</v>
      </c>
      <c r="R64" s="132" t="s">
        <v>178</v>
      </c>
      <c r="S64" s="125"/>
      <c r="T64" s="59"/>
      <c r="U64" s="59"/>
      <c r="V64" s="58"/>
      <c r="W64" s="57">
        <v>299.815</v>
      </c>
      <c r="X64" s="60">
        <f t="shared" si="0"/>
        <v>4.6883947651437989E-2</v>
      </c>
    </row>
    <row r="65" spans="18:24" x14ac:dyDescent="0.2">
      <c r="R65" s="54" t="s">
        <v>191</v>
      </c>
      <c r="W65" s="54">
        <v>322.27499999999998</v>
      </c>
      <c r="X65" s="60">
        <f>IF(W65="","",(W65-W64)/W64)</f>
        <v>7.4912862932141416E-2</v>
      </c>
    </row>
    <row r="66" spans="18:24" x14ac:dyDescent="0.2">
      <c r="R66" s="54" t="s">
        <v>242</v>
      </c>
      <c r="W66" s="54">
        <v>334.02699999999999</v>
      </c>
      <c r="X66" s="60">
        <f>IF(W66="","",(W66-W65)/W65)</f>
        <v>3.6465751299356169E-2</v>
      </c>
    </row>
  </sheetData>
  <mergeCells count="27">
    <mergeCell ref="C53:E53"/>
    <mergeCell ref="C55:E55"/>
    <mergeCell ref="C57:E57"/>
    <mergeCell ref="D29:E29"/>
    <mergeCell ref="D30:E30"/>
    <mergeCell ref="D31:E31"/>
    <mergeCell ref="D32:E32"/>
    <mergeCell ref="D33:E33"/>
    <mergeCell ref="D34:E34"/>
    <mergeCell ref="D35:E35"/>
    <mergeCell ref="D36:E36"/>
    <mergeCell ref="D37:E37"/>
    <mergeCell ref="D38:E38"/>
    <mergeCell ref="C3:Q3"/>
    <mergeCell ref="C1:Q1"/>
    <mergeCell ref="G4:K4"/>
    <mergeCell ref="T11:V11"/>
    <mergeCell ref="C51:E51"/>
    <mergeCell ref="D7:E7"/>
    <mergeCell ref="D11:E11"/>
    <mergeCell ref="D13:E13"/>
    <mergeCell ref="D15:E15"/>
    <mergeCell ref="D28:E28"/>
    <mergeCell ref="D44:E44"/>
    <mergeCell ref="D42:E42"/>
    <mergeCell ref="D43:E43"/>
    <mergeCell ref="D27:E27"/>
  </mergeCells>
  <dataValidations count="1">
    <dataValidation type="list" allowBlank="1" showInputMessage="1" showErrorMessage="1" sqref="G4:K4" xr:uid="{443CE2E2-E5CC-459A-A256-9A6BCD014101}">
      <formula1>"FY 2021/22, FY 2022/23, FY 2023/24, FY 2024/25"</formula1>
    </dataValidation>
  </dataValidations>
  <pageMargins left="0.5" right="0.5" top="0.5" bottom="0.5" header="0.3" footer="0.3"/>
  <pageSetup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10"/>
  <sheetViews>
    <sheetView workbookViewId="0">
      <selection activeCell="D16" sqref="D16"/>
    </sheetView>
  </sheetViews>
  <sheetFormatPr defaultRowHeight="12.75" x14ac:dyDescent="0.2"/>
  <sheetData>
    <row r="3" spans="2:2" x14ac:dyDescent="0.2">
      <c r="B3" t="s">
        <v>179</v>
      </c>
    </row>
    <row r="4" spans="2:2" x14ac:dyDescent="0.2">
      <c r="B4" t="s">
        <v>180</v>
      </c>
    </row>
    <row r="5" spans="2:2" x14ac:dyDescent="0.2">
      <c r="B5" t="s">
        <v>181</v>
      </c>
    </row>
    <row r="6" spans="2:2" x14ac:dyDescent="0.2">
      <c r="B6" t="s">
        <v>182</v>
      </c>
    </row>
    <row r="7" spans="2:2" x14ac:dyDescent="0.2">
      <c r="B7" t="s">
        <v>183</v>
      </c>
    </row>
    <row r="8" spans="2:2" x14ac:dyDescent="0.2">
      <c r="B8" t="s">
        <v>184</v>
      </c>
    </row>
    <row r="9" spans="2:2" x14ac:dyDescent="0.2">
      <c r="B9" t="s">
        <v>185</v>
      </c>
    </row>
    <row r="10" spans="2:2" x14ac:dyDescent="0.2">
      <c r="B10" t="s">
        <v>186</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6B657E9B60DF4184ED6A02309D75A5" ma:contentTypeVersion="18" ma:contentTypeDescription="Create a new document." ma:contentTypeScope="" ma:versionID="8c47800f637c7a0d27d9182417e0602e">
  <xsd:schema xmlns:xsd="http://www.w3.org/2001/XMLSchema" xmlns:xs="http://www.w3.org/2001/XMLSchema" xmlns:p="http://schemas.microsoft.com/office/2006/metadata/properties" xmlns:ns2="5a356d0b-18e1-4923-a204-e4639485dad6" xmlns:ns3="e8f27365-5caf-4f88-a785-7eba7de399fd" targetNamespace="http://schemas.microsoft.com/office/2006/metadata/properties" ma:root="true" ma:fieldsID="6c4ba4b112b8e774e08f67698c30e954" ns2:_="" ns3:_="">
    <xsd:import namespace="5a356d0b-18e1-4923-a204-e4639485dad6"/>
    <xsd:import namespace="e8f27365-5caf-4f88-a785-7eba7de399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356d0b-18e1-4923-a204-e4639485da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730b5c-4b88-4f83-b76e-b8771ccef4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f27365-5caf-4f88-a785-7eba7de399f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6c960b-dec2-4824-98cc-4afedd384c42}" ma:internalName="TaxCatchAll" ma:showField="CatchAllData" ma:web="e8f27365-5caf-4f88-a785-7eba7de399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8f27365-5caf-4f88-a785-7eba7de399fd" xsi:nil="true"/>
    <lcf76f155ced4ddcb4097134ff3c332f xmlns="5a356d0b-18e1-4923-a204-e4639485dad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7B9320-065C-4429-BE70-D76A85FBA6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356d0b-18e1-4923-a204-e4639485dad6"/>
    <ds:schemaRef ds:uri="e8f27365-5caf-4f88-a785-7eba7de39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7BA391-F96E-4548-9CF1-9063F5C33BA8}">
  <ds:schemaRefs>
    <ds:schemaRef ds:uri="http://schemas.microsoft.com/office/2006/metadata/properties"/>
    <ds:schemaRef ds:uri="http://schemas.microsoft.com/office/infopath/2007/PartnerControls"/>
    <ds:schemaRef ds:uri="e8f27365-5caf-4f88-a785-7eba7de399fd"/>
    <ds:schemaRef ds:uri="5a356d0b-18e1-4923-a204-e4639485dad6"/>
  </ds:schemaRefs>
</ds:datastoreItem>
</file>

<file path=customXml/itemProps3.xml><?xml version="1.0" encoding="utf-8"?>
<ds:datastoreItem xmlns:ds="http://schemas.openxmlformats.org/officeDocument/2006/customXml" ds:itemID="{2D6B7331-DFA0-4B71-89B2-C7DAA52C69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TDA Claim Worksheet</vt:lpstr>
      <vt:lpstr>STA Qualifying Criteria</vt:lpstr>
      <vt:lpstr>Sheet3</vt:lpstr>
      <vt:lpstr>'STA Qualifying Criteria'!Print_Area</vt:lpstr>
      <vt:lpstr>'TDA Claim Worksheet'!Print_Area</vt:lpstr>
    </vt:vector>
  </TitlesOfParts>
  <Manager/>
  <Company>PCTPA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Jerry Barton</dc:creator>
  <cp:keywords/>
  <dc:description/>
  <cp:lastModifiedBy>Cory Peterson</cp:lastModifiedBy>
  <cp:revision/>
  <dcterms:created xsi:type="dcterms:W3CDTF">2002-03-21T00:34:15Z</dcterms:created>
  <dcterms:modified xsi:type="dcterms:W3CDTF">2024-09-30T23:26:00Z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0x0101002E6B657E9B60DF4184ED6A02309D75A5</vt:lpwstr>
  </property>
  <property fmtid="{D5CDD505-2E9C-101B-9397-08002B2CF9AE}" pid="3" name="MediaServiceImageTags">
    <vt:lpwstr/>
  </property>
</Properties>
</file>